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CHAYITO\ESTADOS FINANCIEROS\2024\"/>
    </mc:Choice>
  </mc:AlternateContent>
  <xr:revisionPtr revIDLastSave="0" documentId="13_ncr:1_{B6D9FF32-BD23-4BBA-A3CC-DCC048C80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definedNames>
    <definedName name="_xlnm.Print_Titles" localSheetId="0">'11'!$1:$3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E55" i="1"/>
  <c r="G55" i="1"/>
  <c r="H55" i="1"/>
  <c r="D55" i="1"/>
  <c r="F51" i="1"/>
  <c r="F46" i="1"/>
  <c r="E37" i="1"/>
  <c r="G37" i="1"/>
  <c r="H37" i="1"/>
  <c r="D37" i="1"/>
  <c r="F35" i="1"/>
  <c r="I35" i="1" s="1"/>
  <c r="F34" i="1"/>
  <c r="I34" i="1" s="1"/>
  <c r="F20" i="1"/>
  <c r="E13" i="1"/>
  <c r="G13" i="1"/>
  <c r="H13" i="1"/>
  <c r="D13" i="1"/>
  <c r="F11" i="1"/>
  <c r="I11" i="1" s="1"/>
  <c r="F12" i="1"/>
  <c r="I12" i="1" s="1"/>
  <c r="H43" i="1" l="1"/>
  <c r="G43" i="1"/>
  <c r="E43" i="1"/>
  <c r="D43" i="1"/>
  <c r="F42" i="1"/>
  <c r="I42" i="1" s="1"/>
  <c r="F41" i="1"/>
  <c r="I41" i="1" s="1"/>
  <c r="F40" i="1"/>
  <c r="I40" i="1" s="1"/>
  <c r="F54" i="1"/>
  <c r="F53" i="1"/>
  <c r="F52" i="1"/>
  <c r="F47" i="1"/>
  <c r="F36" i="1"/>
  <c r="F37" i="1" s="1"/>
  <c r="F30" i="1"/>
  <c r="I30" i="1" s="1"/>
  <c r="F29" i="1"/>
  <c r="F25" i="1"/>
  <c r="F21" i="1"/>
  <c r="F22" i="1"/>
  <c r="F23" i="1"/>
  <c r="F24" i="1"/>
  <c r="F16" i="1"/>
  <c r="F10" i="1"/>
  <c r="F9" i="1"/>
  <c r="F5" i="1"/>
  <c r="F55" i="1" l="1"/>
  <c r="F13" i="1"/>
  <c r="I43" i="1"/>
  <c r="F43" i="1"/>
  <c r="I54" i="1"/>
  <c r="I53" i="1"/>
  <c r="I52" i="1"/>
  <c r="I51" i="1"/>
  <c r="I47" i="1"/>
  <c r="I46" i="1"/>
  <c r="I36" i="1"/>
  <c r="I37" i="1" s="1"/>
  <c r="I29" i="1"/>
  <c r="I25" i="1"/>
  <c r="I24" i="1"/>
  <c r="I23" i="1"/>
  <c r="I22" i="1"/>
  <c r="I21" i="1"/>
  <c r="I20" i="1"/>
  <c r="I16" i="1"/>
  <c r="I17" i="1" s="1"/>
  <c r="I10" i="1"/>
  <c r="I9" i="1"/>
  <c r="H48" i="1"/>
  <c r="G48" i="1"/>
  <c r="F48" i="1"/>
  <c r="E48" i="1"/>
  <c r="D48" i="1"/>
  <c r="H31" i="1"/>
  <c r="G31" i="1"/>
  <c r="F31" i="1"/>
  <c r="E31" i="1"/>
  <c r="D31" i="1"/>
  <c r="H26" i="1"/>
  <c r="G26" i="1"/>
  <c r="F26" i="1"/>
  <c r="E26" i="1"/>
  <c r="D26" i="1"/>
  <c r="H17" i="1"/>
  <c r="G17" i="1"/>
  <c r="F17" i="1"/>
  <c r="E17" i="1"/>
  <c r="D17" i="1"/>
  <c r="H6" i="1"/>
  <c r="G6" i="1"/>
  <c r="F6" i="1"/>
  <c r="E6" i="1"/>
  <c r="D6" i="1"/>
  <c r="I5" i="1"/>
  <c r="I55" i="1" l="1"/>
  <c r="I13" i="1"/>
  <c r="I48" i="1"/>
  <c r="I31" i="1"/>
  <c r="I26" i="1"/>
  <c r="I6" i="1"/>
</calcChain>
</file>

<file path=xl/sharedStrings.xml><?xml version="1.0" encoding="utf-8"?>
<sst xmlns="http://schemas.openxmlformats.org/spreadsheetml/2006/main" count="88" uniqueCount="47">
  <si>
    <t>Fuente de Financiamiento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</si>
  <si>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</si>
  <si>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</si>
  <si>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</si>
  <si>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</si>
  <si>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</si>
  <si>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</si>
  <si>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</si>
  <si>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</si>
  <si>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</si>
  <si>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20000</t>
  </si>
  <si>
    <t>MATERIALES Y SUMINISTRO</t>
  </si>
  <si>
    <t>30000</t>
  </si>
  <si>
    <t>SERVICIOS GENERALES</t>
  </si>
  <si>
    <t>50000</t>
  </si>
  <si>
    <t>BIENES MUEBLES, INMUEBLES E INTANGIBLES</t>
  </si>
  <si>
    <t>DEUDA PÚBLICA</t>
  </si>
  <si>
    <t>Total Final</t>
  </si>
  <si>
    <t>10000</t>
  </si>
  <si>
    <t>SERVICIOS PERSONALES</t>
  </si>
  <si>
    <t>40000</t>
  </si>
  <si>
    <t>TRANSFERENCIAS, ASIGNACIONES, SUBSIDIOS Y OTRAS AYUDAS</t>
  </si>
  <si>
    <t>80000</t>
  </si>
  <si>
    <t>PARTICIPACIONES Y APORTACIONES</t>
  </si>
  <si>
    <t>60000</t>
  </si>
  <si>
    <t>INVERSIÓN PÚBLICA</t>
  </si>
  <si>
    <t>411P4 SSM OTROS INGRESOS 2023</t>
  </si>
  <si>
    <t>411RP SSM RECUPERACION DE SINIESTRO Y OTROS INGRESOS</t>
  </si>
  <si>
    <t>525MR DIRECCION GENERAL DE ENSEÑANZA UNIDAD 610</t>
  </si>
  <si>
    <t>_____________________________________</t>
  </si>
  <si>
    <t>_______________________________</t>
  </si>
  <si>
    <t>__________________________________</t>
  </si>
  <si>
    <t>______________________________________</t>
  </si>
  <si>
    <t>GABRIELA ZEPEDA VILLASEÑOR</t>
  </si>
  <si>
    <t>C.P. RICARDO TAPIA RIOS</t>
  </si>
  <si>
    <t>C.P. FRANCISCO ESTANISLADO DIMAS</t>
  </si>
  <si>
    <t>DIRECTORA ADMINISTRATIVA</t>
  </si>
  <si>
    <t>SUBDIRECTOR DE RECURSOS FINANCIEROS</t>
  </si>
  <si>
    <t>JEFE DEL DEPARTAMENTO DE CONTABILIDAD</t>
  </si>
  <si>
    <t>DR. LÁZARO CORTÉS RANGEL</t>
  </si>
  <si>
    <t>ENCARGADO DEL DESPACHO DE LA SECRETARÍA DE SALUD Y DIRECCIÓN GENERAL DEL ORGANISMO PÚBLICO DESCENTRALIZADO SERVICIOS DE SALUD DE MICHOACÁN</t>
  </si>
  <si>
    <t>411P5 RECURSOS PROPIOS 2024</t>
  </si>
  <si>
    <t>5250M FASSA 2024</t>
  </si>
  <si>
    <t>5250N FONDO DE INFRAESTRUCTURA SOCIAL PARA LAS ENTIDADES (FISE 2024)</t>
  </si>
  <si>
    <t>525FD IMSS BIENESTAR 2024</t>
  </si>
  <si>
    <t>52602 INGRESOS DE FUENTES LOCALES 2024</t>
  </si>
  <si>
    <t>52609 FONDO GENERAL DE PARTICIPACIONES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</si>
</sst>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3" formatCode="_-* #,##0.00_-;\-* #,##0.00_-;_-* &quot;-&quot;??_-;_-@_-"/>
    <numFmt numFmtId="164" formatCode="0_ ;\-0\ "/>
    <numFmt numFmtId="165" formatCode="#,##0.00_ ;[Red]\-#,##0.00\ "/>
    <numFmt numFmtId="166" formatCode="#,##0.00_ ;\-#,##0.00\ "/>
    <numFmt numFmtId="169" formatCode="&quot;$&quot;#,##0.00"/>
  </numFmts>
  <fonts count="17" x14ac:knownFonts="1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7"/>
      <color rgb="FF000000"/>
      <name val="Arial"/>
      <family val="2"/>
    </font>
    <font>
      <sz val="7"/>
      <color rgb="FF000000"/>
      <name val="Tahoma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0"/>
      <name val="Tahoma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6000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165" fontId="3" fillId="0" borderId="0" xfId="0" applyNumberFormat="1" applyFont="1" applyAlignment="1">
      <alignment vertical="top" wrapText="1"/>
    </xf>
    <xf numFmtId="0" fontId="5" fillId="0" borderId="0" xfId="0" applyFont="1"/>
    <xf numFmtId="164" fontId="9" fillId="2" borderId="3" xfId="1" applyNumberFormat="1" applyFont="1" applyFill="1" applyBorder="1" applyAlignment="1" applyProtection="1">
      <alignment horizontal="center" vertical="center"/>
    </xf>
    <xf numFmtId="164" fontId="9" fillId="2" borderId="3" xfId="1" applyNumberFormat="1" applyFont="1" applyFill="1" applyBorder="1" applyAlignment="1" applyProtection="1">
      <alignment horizontal="center" vertical="center" wrapText="1"/>
    </xf>
    <xf numFmtId="164" fontId="9" fillId="2" borderId="12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166" fontId="8" fillId="0" borderId="0" xfId="0" applyNumberFormat="1" applyFont="1" applyAlignment="1">
      <alignment horizontal="right" vertical="top" wrapText="1"/>
    </xf>
    <xf numFmtId="166" fontId="6" fillId="0" borderId="0" xfId="0" applyNumberFormat="1" applyFont="1"/>
    <xf numFmtId="0" fontId="7" fillId="0" borderId="0" xfId="0" applyFont="1"/>
    <xf numFmtId="0" fontId="8" fillId="0" borderId="1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7" fontId="13" fillId="0" borderId="0" xfId="0" applyNumberFormat="1" applyFont="1" applyAlignment="1">
      <alignment horizontal="right" vertical="top"/>
    </xf>
    <xf numFmtId="7" fontId="14" fillId="0" borderId="13" xfId="0" applyNumberFormat="1" applyFont="1" applyBorder="1" applyAlignment="1">
      <alignment horizontal="right" vertical="top"/>
    </xf>
    <xf numFmtId="166" fontId="14" fillId="0" borderId="0" xfId="0" applyNumberFormat="1" applyFont="1" applyAlignment="1">
      <alignment horizontal="right" vertical="top" wrapText="1"/>
    </xf>
    <xf numFmtId="166" fontId="14" fillId="0" borderId="0" xfId="0" applyNumberFormat="1" applyFont="1"/>
    <xf numFmtId="0" fontId="15" fillId="0" borderId="0" xfId="0" applyFont="1" applyAlignment="1">
      <alignment horizontal="left" vertical="center" wrapText="1" indent="2"/>
    </xf>
    <xf numFmtId="166" fontId="11" fillId="0" borderId="0" xfId="2" applyNumberFormat="1" applyFont="1" applyFill="1" applyBorder="1" applyAlignment="1">
      <alignment horizontal="right" vertical="center"/>
    </xf>
    <xf numFmtId="165" fontId="4" fillId="0" borderId="0" xfId="0" applyNumberFormat="1" applyFont="1"/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4" fontId="11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9" fillId="2" borderId="1" xfId="1" applyNumberFormat="1" applyFont="1" applyFill="1" applyBorder="1" applyAlignment="1" applyProtection="1">
      <alignment horizontal="center" vertical="center"/>
    </xf>
    <xf numFmtId="164" fontId="9" fillId="2" borderId="2" xfId="1" applyNumberFormat="1" applyFont="1" applyFill="1" applyBorder="1" applyAlignment="1" applyProtection="1">
      <alignment horizontal="center" vertical="center"/>
    </xf>
    <xf numFmtId="164" fontId="9" fillId="2" borderId="7" xfId="1" applyNumberFormat="1" applyFont="1" applyFill="1" applyBorder="1" applyAlignment="1" applyProtection="1">
      <alignment horizontal="center" vertical="center"/>
    </xf>
    <xf numFmtId="164" fontId="9" fillId="2" borderId="8" xfId="1" applyNumberFormat="1" applyFont="1" applyFill="1" applyBorder="1" applyAlignment="1" applyProtection="1">
      <alignment horizontal="center" vertical="center"/>
    </xf>
    <xf numFmtId="164" fontId="9" fillId="2" borderId="10" xfId="1" applyNumberFormat="1" applyFont="1" applyFill="1" applyBorder="1" applyAlignment="1" applyProtection="1">
      <alignment horizontal="center" vertical="center"/>
    </xf>
    <xf numFmtId="164" fontId="9" fillId="2" borderId="11" xfId="1" applyNumberFormat="1" applyFont="1" applyFill="1" applyBorder="1" applyAlignment="1" applyProtection="1">
      <alignment horizontal="center" vertical="center"/>
    </xf>
    <xf numFmtId="164" fontId="9" fillId="2" borderId="3" xfId="1" applyNumberFormat="1" applyFont="1" applyFill="1" applyBorder="1" applyAlignment="1" applyProtection="1">
      <alignment horizontal="center" vertical="center"/>
    </xf>
    <xf numFmtId="164" fontId="9" fillId="2" borderId="4" xfId="1" applyNumberFormat="1" applyFont="1" applyFill="1" applyBorder="1" applyAlignment="1" applyProtection="1">
      <alignment horizontal="center" vertical="center"/>
    </xf>
    <xf numFmtId="164" fontId="9" fillId="2" borderId="5" xfId="1" applyNumberFormat="1" applyFont="1" applyFill="1" applyBorder="1" applyAlignment="1" applyProtection="1">
      <alignment horizontal="center" vertical="center"/>
    </xf>
    <xf numFmtId="164" fontId="9" fillId="2" borderId="6" xfId="1" applyNumberFormat="1" applyFont="1" applyFill="1" applyBorder="1" applyAlignment="1" applyProtection="1">
      <alignment horizontal="center" vertical="center"/>
    </xf>
    <xf numFmtId="164" fontId="9" fillId="2" borderId="9" xfId="1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0" fillId="0" borderId="0" xfId="0" applyFont="1"/>
    <xf numFmtId="0" fontId="8" fillId="0" borderId="0" xfId="0" applyFont="1" applyFill="1" applyAlignment="1">
      <alignment vertical="top"/>
    </xf>
    <xf numFmtId="169" fontId="13" fillId="0" borderId="0" xfId="0" applyNumberFormat="1" applyFont="1" applyAlignment="1">
      <alignment horizontal="right" vertical="top" wrapText="1"/>
    </xf>
    <xf numFmtId="169" fontId="13" fillId="0" borderId="0" xfId="0" applyNumberFormat="1" applyFont="1" applyAlignment="1">
      <alignment horizontal="right" vertical="top"/>
    </xf>
    <xf numFmtId="169" fontId="13" fillId="0" borderId="0" xfId="0" applyNumberFormat="1" applyFont="1"/>
    <xf numFmtId="169" fontId="1" fillId="0" borderId="0" xfId="1" applyNumberFormat="1" applyFont="1"/>
  </cellXfs>
  <cellStyles count="3">
    <cellStyle name="Millares" xfId="1" builtinId="3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86000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63"/>
  <sheetViews>
    <sheetView tabSelected="1" topLeftCell="B1" zoomScaleNormal="100" zoomScaleSheetLayoutView="100" zoomScalePageLayoutView="13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C48" sqref="C48"/>
    </sheetView>
  </sheetViews>
  <sheetFormatPr baseColWidth="10" defaultColWidth="9.33203125" defaultRowHeight="10.5" x14ac:dyDescent="0.15"/>
  <cols>
    <col min="1" max="1" width="1.5" style="1" customWidth="1"/>
    <col min="2" max="2" width="7" style="2" bestFit="1" customWidth="1"/>
    <col min="3" max="3" width="68.1640625" style="2" customWidth="1"/>
    <col min="4" max="4" width="22.1640625" style="2" customWidth="1"/>
    <col min="5" max="5" width="21.33203125" style="2" customWidth="1"/>
    <col min="6" max="6" width="21.5" style="2" customWidth="1"/>
    <col min="7" max="7" width="21.5" style="2" bestFit="1" customWidth="1"/>
    <col min="8" max="8" width="21.83203125" style="2" bestFit="1" customWidth="1"/>
    <col min="9" max="9" width="20.83203125" style="2" bestFit="1" customWidth="1"/>
    <col min="10" max="10" width="3.1640625" style="2" customWidth="1"/>
    <col min="11" max="16384" width="9.33203125" style="2"/>
  </cols>
  <sheetData>
    <row r="1" spans="2:9" customFormat="1" ht="11.25" x14ac:dyDescent="0.2">
      <c r="B1" s="36" t="s">
        <v>0</v>
      </c>
      <c r="C1" s="37"/>
      <c r="D1" s="42" t="s">
        <v>1</v>
      </c>
      <c r="E1" s="43"/>
      <c r="F1" s="43"/>
      <c r="G1" s="43"/>
      <c r="H1" s="44"/>
      <c r="I1" s="45" t="s">
        <v>2</v>
      </c>
    </row>
    <row r="2" spans="2:9" customFormat="1" ht="21" x14ac:dyDescent="0.2">
      <c r="B2" s="38"/>
      <c r="C2" s="39"/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46"/>
    </row>
    <row r="3" spans="2:9" customFormat="1" ht="11.25" x14ac:dyDescent="0.2">
      <c r="B3" s="40"/>
      <c r="C3" s="41"/>
      <c r="D3" s="5">
        <v>1</v>
      </c>
      <c r="E3" s="5">
        <v>2</v>
      </c>
      <c r="F3" s="5" t="s">
        <v>8</v>
      </c>
      <c r="G3" s="5">
        <v>4</v>
      </c>
      <c r="H3" s="5">
        <v>5</v>
      </c>
      <c r="I3" s="7" t="s">
        <v>9</v>
      </c>
    </row>
    <row r="4" spans="2:9" s="4" customFormat="1" ht="11.25" customHeight="1" x14ac:dyDescent="0.2">
      <c r="B4" s="47" t="s">
        <v>26</v>
      </c>
      <c r="C4" s="47"/>
      <c r="D4" s="10"/>
      <c r="E4" s="10"/>
      <c r="F4" s="10"/>
      <c r="G4" s="10"/>
      <c r="H4" s="11"/>
      <c r="I4" s="11"/>
    </row>
    <row r="5" spans="2:9" customFormat="1" ht="12" thickBot="1" x14ac:dyDescent="0.25">
      <c r="B5" s="8" t="s">
        <v>10</v>
      </c>
      <c r="C5" s="8" t="s">
        <v>11</v>
      </c>
      <c r="D5" s="20">
        <v>0</v>
      </c>
      <c r="E5" s="20">
        <v>36656</v>
      </c>
      <c r="F5" s="20">
        <f>+D5+E5</f>
        <v>36656</v>
      </c>
      <c r="G5" s="20"/>
      <c r="H5" s="20"/>
      <c r="I5" s="20">
        <f>+F5-G5</f>
        <v>36656</v>
      </c>
    </row>
    <row r="6" spans="2:9" s="4" customFormat="1" ht="11.25" customHeight="1" thickTop="1" x14ac:dyDescent="0.2">
      <c r="B6" s="19"/>
      <c r="C6" s="13" t="s">
        <v>17</v>
      </c>
      <c r="D6" s="21">
        <f>SUBTOTAL(9,D5:D5)</f>
        <v>0</v>
      </c>
      <c r="E6" s="21">
        <f>SUBTOTAL(9,E5:E5)</f>
        <v>36656</v>
      </c>
      <c r="F6" s="21">
        <f>SUBTOTAL(9,F5:F5)</f>
        <v>36656</v>
      </c>
      <c r="G6" s="21">
        <f>SUBTOTAL(9,G5:G5)</f>
        <v>0</v>
      </c>
      <c r="H6" s="21">
        <f>SUBTOTAL(9,H5:H5)</f>
        <v>0</v>
      </c>
      <c r="I6" s="21">
        <f>SUBTOTAL(9,I5:I5)</f>
        <v>36656</v>
      </c>
    </row>
    <row r="7" spans="2:9" customFormat="1" ht="11.25" customHeight="1" x14ac:dyDescent="0.2">
      <c r="B7" s="12"/>
      <c r="C7" s="14"/>
      <c r="D7" s="20"/>
      <c r="E7" s="20"/>
      <c r="F7" s="20"/>
      <c r="G7" s="20"/>
      <c r="H7" s="20"/>
      <c r="I7" s="20"/>
    </row>
    <row r="8" spans="2:9" s="4" customFormat="1" ht="11.25" customHeight="1" x14ac:dyDescent="0.2">
      <c r="B8" s="33" t="s">
        <v>41</v>
      </c>
      <c r="C8" s="33"/>
      <c r="D8" s="22"/>
      <c r="E8" s="22"/>
      <c r="F8" s="22"/>
      <c r="G8" s="22"/>
      <c r="H8" s="23"/>
      <c r="I8" s="23"/>
    </row>
    <row r="9" spans="2:9" customFormat="1" ht="11.25" customHeight="1" x14ac:dyDescent="0.2">
      <c r="B9" s="8" t="s">
        <v>10</v>
      </c>
      <c r="C9" s="8" t="s">
        <v>11</v>
      </c>
      <c r="D9" s="20">
        <v>1334000</v>
      </c>
      <c r="E9" s="20">
        <v>-18111.060000000001</v>
      </c>
      <c r="F9" s="20">
        <f>+D9+E9</f>
        <v>1315888.94</v>
      </c>
      <c r="G9" s="20">
        <v>38784.14</v>
      </c>
      <c r="H9" s="20">
        <v>38784.14</v>
      </c>
      <c r="I9" s="20">
        <f>+F9-G9</f>
        <v>1277104.8</v>
      </c>
    </row>
    <row r="10" spans="2:9" customFormat="1" ht="11.25" customHeight="1" x14ac:dyDescent="0.2">
      <c r="B10" s="8" t="s">
        <v>12</v>
      </c>
      <c r="C10" s="8" t="s">
        <v>13</v>
      </c>
      <c r="D10" s="20">
        <v>2357900</v>
      </c>
      <c r="E10" s="20">
        <v>19053.71</v>
      </c>
      <c r="F10" s="20">
        <f>+D10+E10</f>
        <v>2376953.71</v>
      </c>
      <c r="G10" s="20">
        <v>20087.060000000001</v>
      </c>
      <c r="H10" s="20">
        <v>20087.060000000001</v>
      </c>
      <c r="I10" s="20">
        <f>+F10-G10</f>
        <v>2356866.65</v>
      </c>
    </row>
    <row r="11" spans="2:9" customFormat="1" ht="11.25" customHeight="1" x14ac:dyDescent="0.2">
      <c r="B11" s="8">
        <v>50000</v>
      </c>
      <c r="C11" s="8" t="s">
        <v>13</v>
      </c>
      <c r="D11" s="20">
        <v>108100</v>
      </c>
      <c r="E11" s="20"/>
      <c r="F11" s="20">
        <f t="shared" ref="F11:F12" si="0">+D11+E11</f>
        <v>108100</v>
      </c>
      <c r="G11" s="20"/>
      <c r="H11" s="20"/>
      <c r="I11" s="20">
        <f t="shared" ref="I11:I12" si="1">+F11-G11</f>
        <v>108100</v>
      </c>
    </row>
    <row r="12" spans="2:9" customFormat="1" ht="11.25" customHeight="1" thickBot="1" x14ac:dyDescent="0.25">
      <c r="B12" s="8">
        <v>90000</v>
      </c>
      <c r="C12" s="8" t="s">
        <v>16</v>
      </c>
      <c r="D12" s="20">
        <v>14094682.34</v>
      </c>
      <c r="E12" s="20"/>
      <c r="F12" s="20">
        <f t="shared" si="0"/>
        <v>14094682.34</v>
      </c>
      <c r="G12" s="20"/>
      <c r="H12" s="20"/>
      <c r="I12" s="20">
        <f t="shared" si="1"/>
        <v>14094682.34</v>
      </c>
    </row>
    <row r="13" spans="2:9" s="4" customFormat="1" ht="11.25" customHeight="1" thickTop="1" x14ac:dyDescent="0.2">
      <c r="B13" s="19"/>
      <c r="C13" s="13" t="s">
        <v>17</v>
      </c>
      <c r="D13" s="21">
        <f>SUBTOTAL(9,D9:D12)</f>
        <v>17894682.34</v>
      </c>
      <c r="E13" s="21">
        <f t="shared" ref="E13:I13" si="2">SUBTOTAL(9,E9:E12)</f>
        <v>942.64999999999782</v>
      </c>
      <c r="F13" s="21">
        <f t="shared" si="2"/>
        <v>17895624.989999998</v>
      </c>
      <c r="G13" s="21">
        <f t="shared" si="2"/>
        <v>58871.199999999997</v>
      </c>
      <c r="H13" s="21">
        <f t="shared" si="2"/>
        <v>58871.199999999997</v>
      </c>
      <c r="I13" s="21">
        <f t="shared" si="2"/>
        <v>17836753.789999999</v>
      </c>
    </row>
    <row r="14" spans="2:9" customFormat="1" ht="11.25" customHeight="1" x14ac:dyDescent="0.2">
      <c r="B14" s="12"/>
      <c r="C14" s="14"/>
      <c r="D14" s="20"/>
      <c r="E14" s="20"/>
      <c r="F14" s="20"/>
      <c r="G14" s="20"/>
      <c r="H14" s="20"/>
      <c r="I14" s="20"/>
    </row>
    <row r="15" spans="2:9" s="4" customFormat="1" ht="11.25" customHeight="1" x14ac:dyDescent="0.2">
      <c r="B15" s="33" t="s">
        <v>27</v>
      </c>
      <c r="C15" s="33"/>
      <c r="D15" s="22"/>
      <c r="E15" s="22"/>
      <c r="F15" s="22"/>
      <c r="G15" s="22"/>
      <c r="H15" s="23"/>
      <c r="I15" s="23"/>
    </row>
    <row r="16" spans="2:9" customFormat="1" ht="11.25" customHeight="1" thickBot="1" x14ac:dyDescent="0.25">
      <c r="B16" s="8" t="s">
        <v>12</v>
      </c>
      <c r="C16" s="8" t="s">
        <v>13</v>
      </c>
      <c r="D16" s="20">
        <v>0</v>
      </c>
      <c r="E16" s="20">
        <v>32892.83</v>
      </c>
      <c r="F16" s="20">
        <f>+D16+E16</f>
        <v>32892.83</v>
      </c>
      <c r="G16" s="20">
        <v>0</v>
      </c>
      <c r="H16" s="20">
        <v>0</v>
      </c>
      <c r="I16" s="20">
        <f>+F16-G16</f>
        <v>32892.83</v>
      </c>
    </row>
    <row r="17" spans="2:9" s="4" customFormat="1" ht="11.25" customHeight="1" thickTop="1" x14ac:dyDescent="0.2">
      <c r="B17" s="19"/>
      <c r="C17" s="13" t="s">
        <v>17</v>
      </c>
      <c r="D17" s="21">
        <f>SUBTOTAL(9,D16:D16)</f>
        <v>0</v>
      </c>
      <c r="E17" s="21">
        <f t="shared" ref="E17:I17" si="3">SUBTOTAL(9,E16:E16)</f>
        <v>32892.83</v>
      </c>
      <c r="F17" s="21">
        <f t="shared" si="3"/>
        <v>32892.83</v>
      </c>
      <c r="G17" s="21">
        <f t="shared" si="3"/>
        <v>0</v>
      </c>
      <c r="H17" s="21">
        <f t="shared" si="3"/>
        <v>0</v>
      </c>
      <c r="I17" s="21">
        <f t="shared" si="3"/>
        <v>32892.83</v>
      </c>
    </row>
    <row r="18" spans="2:9" customFormat="1" ht="11.25" customHeight="1" x14ac:dyDescent="0.2">
      <c r="B18" s="12"/>
      <c r="C18" s="14"/>
      <c r="D18" s="20"/>
      <c r="E18" s="20"/>
      <c r="F18" s="20"/>
      <c r="G18" s="20"/>
      <c r="H18" s="20"/>
      <c r="I18" s="20"/>
    </row>
    <row r="19" spans="2:9" s="4" customFormat="1" ht="11.25" customHeight="1" x14ac:dyDescent="0.2">
      <c r="B19" s="33" t="s">
        <v>42</v>
      </c>
      <c r="C19" s="33"/>
      <c r="D19" s="22"/>
      <c r="E19" s="22"/>
      <c r="F19" s="22"/>
      <c r="G19" s="22"/>
      <c r="H19" s="23"/>
      <c r="I19" s="23"/>
    </row>
    <row r="20" spans="2:9" customFormat="1" ht="11.25" customHeight="1" x14ac:dyDescent="0.2">
      <c r="B20" s="8" t="s">
        <v>18</v>
      </c>
      <c r="C20" s="8" t="s">
        <v>19</v>
      </c>
      <c r="D20" s="20">
        <v>2593002351.0300002</v>
      </c>
      <c r="E20" s="20">
        <v>192967267</v>
      </c>
      <c r="F20" s="20">
        <f>+D20+E20</f>
        <v>2785969618.0300002</v>
      </c>
      <c r="G20" s="20">
        <v>773930347.60000002</v>
      </c>
      <c r="H20" s="20">
        <v>666607943.61000001</v>
      </c>
      <c r="I20" s="20">
        <f t="shared" ref="I20:I25" si="4">+F20-G20</f>
        <v>2012039270.4300003</v>
      </c>
    </row>
    <row r="21" spans="2:9" customFormat="1" ht="11.25" customHeight="1" x14ac:dyDescent="0.2">
      <c r="B21" s="8" t="s">
        <v>10</v>
      </c>
      <c r="C21" s="8" t="s">
        <v>11</v>
      </c>
      <c r="D21" s="20">
        <v>321523887</v>
      </c>
      <c r="E21" s="20">
        <v>9021635.8100000005</v>
      </c>
      <c r="F21" s="20">
        <f t="shared" ref="F21:F24" si="5">+D21+E21</f>
        <v>330545522.81</v>
      </c>
      <c r="G21" s="20">
        <v>23597935.149999999</v>
      </c>
      <c r="H21" s="20">
        <v>23540413.289999999</v>
      </c>
      <c r="I21" s="20">
        <f t="shared" si="4"/>
        <v>306947587.66000003</v>
      </c>
    </row>
    <row r="22" spans="2:9" customFormat="1" ht="11.25" customHeight="1" x14ac:dyDescent="0.2">
      <c r="B22" s="8" t="s">
        <v>12</v>
      </c>
      <c r="C22" s="8" t="s">
        <v>13</v>
      </c>
      <c r="D22" s="20">
        <v>457681230</v>
      </c>
      <c r="E22" s="20">
        <v>-8802038.7300000004</v>
      </c>
      <c r="F22" s="20">
        <f t="shared" si="5"/>
        <v>448879191.26999998</v>
      </c>
      <c r="G22" s="20">
        <v>19377467.690000001</v>
      </c>
      <c r="H22" s="20">
        <v>19291032.350000001</v>
      </c>
      <c r="I22" s="20">
        <f t="shared" si="4"/>
        <v>429501723.57999998</v>
      </c>
    </row>
    <row r="23" spans="2:9" customFormat="1" ht="11.25" customHeight="1" x14ac:dyDescent="0.2">
      <c r="B23" s="8" t="s">
        <v>20</v>
      </c>
      <c r="C23" s="8" t="s">
        <v>21</v>
      </c>
      <c r="D23" s="20">
        <v>44683968</v>
      </c>
      <c r="E23" s="20"/>
      <c r="F23" s="20">
        <f t="shared" si="5"/>
        <v>44683968</v>
      </c>
      <c r="G23" s="20"/>
      <c r="H23" s="20"/>
      <c r="I23" s="20">
        <f t="shared" si="4"/>
        <v>44683968</v>
      </c>
    </row>
    <row r="24" spans="2:9" customFormat="1" ht="11.25" customHeight="1" x14ac:dyDescent="0.2">
      <c r="B24" s="8" t="s">
        <v>14</v>
      </c>
      <c r="C24" s="8" t="s">
        <v>15</v>
      </c>
      <c r="D24" s="20">
        <v>32668137</v>
      </c>
      <c r="E24" s="20"/>
      <c r="F24" s="20">
        <f t="shared" si="5"/>
        <v>32668137</v>
      </c>
      <c r="G24" s="20"/>
      <c r="H24" s="20"/>
      <c r="I24" s="20">
        <f t="shared" si="4"/>
        <v>32668137</v>
      </c>
    </row>
    <row r="25" spans="2:9" customFormat="1" ht="11.25" customHeight="1" thickBot="1" x14ac:dyDescent="0.25">
      <c r="B25" s="8" t="s">
        <v>22</v>
      </c>
      <c r="C25" s="8" t="s">
        <v>23</v>
      </c>
      <c r="D25" s="20">
        <v>1458469930.97</v>
      </c>
      <c r="E25" s="20">
        <v>-192967267</v>
      </c>
      <c r="F25" s="20">
        <f>+D25+E25</f>
        <v>1265502663.97</v>
      </c>
      <c r="G25" s="20"/>
      <c r="H25" s="20"/>
      <c r="I25" s="20">
        <f t="shared" si="4"/>
        <v>1265502663.97</v>
      </c>
    </row>
    <row r="26" spans="2:9" s="4" customFormat="1" ht="11.25" customHeight="1" thickTop="1" x14ac:dyDescent="0.2">
      <c r="B26" s="19"/>
      <c r="C26" s="13" t="s">
        <v>17</v>
      </c>
      <c r="D26" s="21">
        <f>SUBTOTAL(9,D20:D25)</f>
        <v>4908029504</v>
      </c>
      <c r="E26" s="21">
        <f t="shared" ref="E26:I26" si="6">SUBTOTAL(9,E20:E25)</f>
        <v>219597.08000001311</v>
      </c>
      <c r="F26" s="21">
        <f t="shared" si="6"/>
        <v>4908249101.0799999</v>
      </c>
      <c r="G26" s="21">
        <f t="shared" si="6"/>
        <v>816905750.44000006</v>
      </c>
      <c r="H26" s="21">
        <f t="shared" si="6"/>
        <v>709439389.25</v>
      </c>
      <c r="I26" s="21">
        <f t="shared" si="6"/>
        <v>4091343350.6400003</v>
      </c>
    </row>
    <row r="27" spans="2:9" s="4" customFormat="1" ht="11.25" customHeight="1" x14ac:dyDescent="0.2">
      <c r="B27" s="9"/>
      <c r="C27" s="9"/>
      <c r="D27" s="22"/>
      <c r="E27" s="22"/>
      <c r="F27" s="22"/>
      <c r="G27" s="22"/>
      <c r="H27" s="23"/>
      <c r="I27" s="23"/>
    </row>
    <row r="28" spans="2:9" s="4" customFormat="1" ht="11.25" customHeight="1" x14ac:dyDescent="0.2">
      <c r="B28" s="33" t="s">
        <v>43</v>
      </c>
      <c r="C28" s="33"/>
      <c r="D28" s="22"/>
      <c r="E28" s="22"/>
      <c r="F28" s="22"/>
      <c r="G28" s="22"/>
      <c r="H28" s="23"/>
      <c r="I28" s="23"/>
    </row>
    <row r="29" spans="2:9" customFormat="1" ht="11.25" customHeight="1" x14ac:dyDescent="0.2">
      <c r="B29" s="8" t="s">
        <v>12</v>
      </c>
      <c r="C29" s="8" t="s">
        <v>13</v>
      </c>
      <c r="D29" s="20"/>
      <c r="E29" s="20">
        <v>7269.45</v>
      </c>
      <c r="F29" s="20">
        <f>+D29+E29</f>
        <v>7269.45</v>
      </c>
      <c r="G29" s="20"/>
      <c r="H29" s="20"/>
      <c r="I29" s="20">
        <f t="shared" ref="I29" si="7">+F29-G29</f>
        <v>7269.45</v>
      </c>
    </row>
    <row r="30" spans="2:9" customFormat="1" ht="11.25" customHeight="1" thickBot="1" x14ac:dyDescent="0.25">
      <c r="B30" s="8" t="s">
        <v>24</v>
      </c>
      <c r="C30" s="8" t="s">
        <v>25</v>
      </c>
      <c r="D30" s="20">
        <v>102346741</v>
      </c>
      <c r="E30" s="20"/>
      <c r="F30" s="20">
        <f>+D30+E30</f>
        <v>102346741</v>
      </c>
      <c r="G30" s="20"/>
      <c r="H30" s="20"/>
      <c r="I30" s="20">
        <f>+F30-G30</f>
        <v>102346741</v>
      </c>
    </row>
    <row r="31" spans="2:9" s="4" customFormat="1" ht="11.25" customHeight="1" thickTop="1" x14ac:dyDescent="0.2">
      <c r="B31" s="19"/>
      <c r="C31" s="13" t="s">
        <v>17</v>
      </c>
      <c r="D31" s="21">
        <f>SUBTOTAL(9,D29:D30)</f>
        <v>102346741</v>
      </c>
      <c r="E31" s="21">
        <f t="shared" ref="E31:I31" si="8">SUBTOTAL(9,E29:E30)</f>
        <v>7269.45</v>
      </c>
      <c r="F31" s="21">
        <f t="shared" si="8"/>
        <v>102354010.45</v>
      </c>
      <c r="G31" s="21">
        <f t="shared" si="8"/>
        <v>0</v>
      </c>
      <c r="H31" s="21">
        <f t="shared" si="8"/>
        <v>0</v>
      </c>
      <c r="I31" s="21">
        <f t="shared" si="8"/>
        <v>102354010.45</v>
      </c>
    </row>
    <row r="32" spans="2:9" customFormat="1" ht="11.25" customHeight="1" x14ac:dyDescent="0.2">
      <c r="B32" s="12"/>
      <c r="C32" s="14"/>
      <c r="D32" s="20"/>
      <c r="E32" s="20"/>
      <c r="F32" s="20"/>
      <c r="G32" s="20"/>
      <c r="H32" s="20"/>
      <c r="I32" s="20"/>
    </row>
    <row r="33" spans="2:10" s="4" customFormat="1" ht="11.25" customHeight="1" x14ac:dyDescent="0.2">
      <c r="B33" s="51" t="s">
        <v>44</v>
      </c>
      <c r="C33" s="51"/>
      <c r="D33" s="22"/>
      <c r="E33" s="22"/>
      <c r="F33" s="22"/>
      <c r="G33" s="22"/>
      <c r="H33" s="23"/>
      <c r="I33" s="23"/>
    </row>
    <row r="34" spans="2:10" s="4" customFormat="1" ht="11.25" customHeight="1" x14ac:dyDescent="0.2">
      <c r="B34" s="49">
        <v>10000</v>
      </c>
      <c r="C34" s="48" t="s">
        <v>19</v>
      </c>
      <c r="D34" s="52">
        <v>1649420196</v>
      </c>
      <c r="E34" s="52"/>
      <c r="F34" s="53">
        <f t="shared" ref="F34:F35" si="9">+D34+E34</f>
        <v>1649420196</v>
      </c>
      <c r="G34" s="52">
        <v>306462445.69</v>
      </c>
      <c r="H34" s="52">
        <f>249376437.47+16264776.14</f>
        <v>265641213.61000001</v>
      </c>
      <c r="I34" s="20">
        <f t="shared" ref="I34:I36" si="10">+F34-G34</f>
        <v>1342957750.3099999</v>
      </c>
      <c r="J34" s="50"/>
    </row>
    <row r="35" spans="2:10" s="4" customFormat="1" ht="11.25" customHeight="1" x14ac:dyDescent="0.2">
      <c r="B35" s="49">
        <v>20000</v>
      </c>
      <c r="C35" s="48" t="s">
        <v>11</v>
      </c>
      <c r="D35" s="52">
        <v>262161440</v>
      </c>
      <c r="E35" s="52"/>
      <c r="F35" s="53">
        <f t="shared" si="9"/>
        <v>262161440</v>
      </c>
      <c r="G35" s="52"/>
      <c r="H35" s="54"/>
      <c r="I35" s="20">
        <f t="shared" si="10"/>
        <v>262161440</v>
      </c>
      <c r="J35" s="50"/>
    </row>
    <row r="36" spans="2:10" customFormat="1" ht="11.25" customHeight="1" thickBot="1" x14ac:dyDescent="0.25">
      <c r="B36" s="8" t="s">
        <v>12</v>
      </c>
      <c r="C36" s="8" t="s">
        <v>13</v>
      </c>
      <c r="D36" s="53">
        <v>254069200</v>
      </c>
      <c r="E36" s="53">
        <v>479.79</v>
      </c>
      <c r="F36" s="53">
        <f>+D36+E36</f>
        <v>254069679.78999999</v>
      </c>
      <c r="G36" s="53">
        <v>0</v>
      </c>
      <c r="H36" s="53">
        <v>0</v>
      </c>
      <c r="I36" s="20">
        <f t="shared" si="10"/>
        <v>254069679.78999999</v>
      </c>
    </row>
    <row r="37" spans="2:10" s="4" customFormat="1" ht="11.25" customHeight="1" thickTop="1" x14ac:dyDescent="0.2">
      <c r="B37" s="19"/>
      <c r="C37" s="13" t="s">
        <v>17</v>
      </c>
      <c r="D37" s="21">
        <f>SUBTOTAL(9,D34:D36)</f>
        <v>2165650836</v>
      </c>
      <c r="E37" s="21">
        <f t="shared" ref="E37:I37" si="11">SUBTOTAL(9,E34:E36)</f>
        <v>479.79</v>
      </c>
      <c r="F37" s="21">
        <f t="shared" si="11"/>
        <v>2165651315.79</v>
      </c>
      <c r="G37" s="21">
        <f t="shared" si="11"/>
        <v>306462445.69</v>
      </c>
      <c r="H37" s="21">
        <f t="shared" si="11"/>
        <v>265641213.61000001</v>
      </c>
      <c r="I37" s="21">
        <f t="shared" si="11"/>
        <v>1859188870.0999999</v>
      </c>
    </row>
    <row r="38" spans="2:10" customFormat="1" ht="11.25" customHeight="1" x14ac:dyDescent="0.2">
      <c r="B38" s="12"/>
      <c r="C38" s="14"/>
      <c r="D38" s="20"/>
      <c r="E38" s="20"/>
      <c r="F38" s="20"/>
      <c r="G38" s="20"/>
      <c r="H38" s="20"/>
      <c r="I38" s="20"/>
    </row>
    <row r="39" spans="2:10" s="4" customFormat="1" ht="11.25" customHeight="1" x14ac:dyDescent="0.2">
      <c r="B39" s="51" t="s">
        <v>28</v>
      </c>
      <c r="C39" s="51"/>
      <c r="D39" s="22"/>
      <c r="E39" s="22"/>
      <c r="F39" s="22"/>
      <c r="G39" s="22"/>
      <c r="H39" s="23"/>
      <c r="I39" s="23"/>
    </row>
    <row r="40" spans="2:10" customFormat="1" ht="11.25" customHeight="1" x14ac:dyDescent="0.2">
      <c r="B40" s="8" t="s">
        <v>18</v>
      </c>
      <c r="C40" s="8" t="s">
        <v>19</v>
      </c>
      <c r="D40" s="20">
        <v>0</v>
      </c>
      <c r="E40" s="20">
        <v>9411027.7400000002</v>
      </c>
      <c r="F40" s="20">
        <f>+D40+E40</f>
        <v>9411027.7400000002</v>
      </c>
      <c r="G40" s="20">
        <v>9411027.7400000002</v>
      </c>
      <c r="H40" s="20">
        <v>9411027.7400000002</v>
      </c>
      <c r="I40" s="20">
        <f t="shared" ref="I40:I42" si="12">+F40-G40</f>
        <v>0</v>
      </c>
    </row>
    <row r="41" spans="2:10" customFormat="1" ht="11.25" customHeight="1" x14ac:dyDescent="0.2">
      <c r="B41" s="8" t="s">
        <v>12</v>
      </c>
      <c r="C41" s="8" t="s">
        <v>13</v>
      </c>
      <c r="D41" s="20">
        <v>0</v>
      </c>
      <c r="E41" s="20">
        <v>1429.85</v>
      </c>
      <c r="F41" s="20">
        <f>+D41+E41</f>
        <v>1429.85</v>
      </c>
      <c r="G41" s="20"/>
      <c r="H41" s="20"/>
      <c r="I41" s="20">
        <f t="shared" si="12"/>
        <v>1429.85</v>
      </c>
    </row>
    <row r="42" spans="2:10" customFormat="1" ht="11.25" customHeight="1" thickBot="1" x14ac:dyDescent="0.25">
      <c r="B42" s="8" t="s">
        <v>20</v>
      </c>
      <c r="C42" s="8" t="s">
        <v>21</v>
      </c>
      <c r="D42" s="20">
        <v>0</v>
      </c>
      <c r="E42" s="20">
        <v>12180220.76</v>
      </c>
      <c r="F42" s="20">
        <f>+D42+E42</f>
        <v>12180220.76</v>
      </c>
      <c r="G42" s="20">
        <v>12180220.76</v>
      </c>
      <c r="H42" s="20">
        <v>12180220.76</v>
      </c>
      <c r="I42" s="20">
        <f t="shared" si="12"/>
        <v>0</v>
      </c>
    </row>
    <row r="43" spans="2:10" s="4" customFormat="1" ht="11.25" customHeight="1" thickTop="1" x14ac:dyDescent="0.2">
      <c r="B43" s="19"/>
      <c r="C43" s="13" t="s">
        <v>17</v>
      </c>
      <c r="D43" s="21">
        <f>SUBTOTAL(9,D40:D42)</f>
        <v>0</v>
      </c>
      <c r="E43" s="21">
        <f t="shared" ref="E43:I43" si="13">SUBTOTAL(9,E40:E42)</f>
        <v>21592678.350000001</v>
      </c>
      <c r="F43" s="21">
        <f t="shared" si="13"/>
        <v>21592678.350000001</v>
      </c>
      <c r="G43" s="21">
        <f t="shared" si="13"/>
        <v>21591248.5</v>
      </c>
      <c r="H43" s="21">
        <f t="shared" si="13"/>
        <v>21591248.5</v>
      </c>
      <c r="I43" s="21">
        <f t="shared" si="13"/>
        <v>1429.85</v>
      </c>
    </row>
    <row r="44" spans="2:10" customFormat="1" ht="11.25" customHeight="1" x14ac:dyDescent="0.2">
      <c r="B44" s="12"/>
      <c r="C44" s="14"/>
      <c r="D44" s="20"/>
      <c r="E44" s="20"/>
      <c r="F44" s="20"/>
      <c r="G44" s="20"/>
      <c r="H44" s="20"/>
      <c r="I44" s="20"/>
    </row>
    <row r="45" spans="2:10" s="4" customFormat="1" ht="11.25" customHeight="1" x14ac:dyDescent="0.2">
      <c r="B45" s="51" t="s">
        <v>45</v>
      </c>
      <c r="C45" s="51"/>
      <c r="D45" s="22"/>
      <c r="E45" s="22"/>
      <c r="F45" s="22"/>
      <c r="G45" s="22"/>
      <c r="H45" s="23"/>
      <c r="I45" s="23"/>
    </row>
    <row r="46" spans="2:10" customFormat="1" ht="11.25" customHeight="1" x14ac:dyDescent="0.2">
      <c r="B46" s="8" t="s">
        <v>18</v>
      </c>
      <c r="C46" s="8" t="s">
        <v>19</v>
      </c>
      <c r="D46" s="20">
        <v>202848923</v>
      </c>
      <c r="E46" s="20">
        <v>62484265.700000003</v>
      </c>
      <c r="F46" s="20">
        <f>+D46+E46</f>
        <v>265333188.69999999</v>
      </c>
      <c r="G46" s="20">
        <v>104865324</v>
      </c>
      <c r="H46" s="20">
        <v>80941986.629999995</v>
      </c>
      <c r="I46" s="20">
        <f t="shared" ref="I46:I47" si="14">+F46-G46</f>
        <v>160467864.69999999</v>
      </c>
    </row>
    <row r="47" spans="2:10" customFormat="1" ht="11.25" customHeight="1" thickBot="1" x14ac:dyDescent="0.25">
      <c r="B47" s="8" t="s">
        <v>12</v>
      </c>
      <c r="C47" s="8" t="s">
        <v>13</v>
      </c>
      <c r="D47" s="20">
        <v>9217305</v>
      </c>
      <c r="E47" s="20">
        <v>14581989.550000001</v>
      </c>
      <c r="F47" s="20">
        <f>+D47+E47</f>
        <v>23799294.550000001</v>
      </c>
      <c r="G47" s="20">
        <v>18502684.550000001</v>
      </c>
      <c r="H47" s="20">
        <v>12312586.77</v>
      </c>
      <c r="I47" s="20">
        <f t="shared" si="14"/>
        <v>5296610</v>
      </c>
    </row>
    <row r="48" spans="2:10" s="4" customFormat="1" ht="11.25" customHeight="1" thickTop="1" x14ac:dyDescent="0.2">
      <c r="B48" s="19"/>
      <c r="C48" s="13" t="s">
        <v>17</v>
      </c>
      <c r="D48" s="21">
        <f>SUBTOTAL(9,D46:D47)</f>
        <v>212066228</v>
      </c>
      <c r="E48" s="21">
        <f t="shared" ref="E48:I48" si="15">SUBTOTAL(9,E46:E47)</f>
        <v>77066255.25</v>
      </c>
      <c r="F48" s="21">
        <f t="shared" si="15"/>
        <v>289132483.25</v>
      </c>
      <c r="G48" s="21">
        <f t="shared" si="15"/>
        <v>123368008.55</v>
      </c>
      <c r="H48" s="21">
        <f t="shared" si="15"/>
        <v>93254573.399999991</v>
      </c>
      <c r="I48" s="21">
        <f t="shared" si="15"/>
        <v>165764474.69999999</v>
      </c>
    </row>
    <row r="49" spans="1:247" customFormat="1" ht="11.25" customHeight="1" x14ac:dyDescent="0.2">
      <c r="B49" s="12"/>
      <c r="C49" s="14"/>
      <c r="D49" s="20"/>
      <c r="E49" s="20"/>
      <c r="F49" s="20"/>
      <c r="G49" s="20"/>
      <c r="H49" s="20"/>
      <c r="I49" s="20"/>
    </row>
    <row r="50" spans="1:247" s="4" customFormat="1" ht="11.25" customHeight="1" x14ac:dyDescent="0.2">
      <c r="B50" s="51" t="s">
        <v>46</v>
      </c>
      <c r="C50" s="51"/>
      <c r="D50" s="22"/>
      <c r="E50" s="22"/>
      <c r="F50" s="22"/>
      <c r="G50" s="22"/>
      <c r="H50" s="23"/>
      <c r="I50" s="23"/>
    </row>
    <row r="51" spans="1:247" customFormat="1" ht="11.25" customHeight="1" x14ac:dyDescent="0.2">
      <c r="B51" s="8" t="s">
        <v>18</v>
      </c>
      <c r="C51" s="8" t="s">
        <v>19</v>
      </c>
      <c r="D51" s="55">
        <v>1050146622</v>
      </c>
      <c r="E51" s="53"/>
      <c r="F51" s="20">
        <f>+D51+E51</f>
        <v>1050146622</v>
      </c>
      <c r="G51" s="20">
        <v>212027790.02000001</v>
      </c>
      <c r="H51" s="20">
        <v>195573742.06999999</v>
      </c>
      <c r="I51" s="20">
        <f t="shared" ref="I51:I54" si="16">+F51-G51</f>
        <v>838118831.98000002</v>
      </c>
    </row>
    <row r="52" spans="1:247" customFormat="1" ht="11.25" customHeight="1" x14ac:dyDescent="0.2">
      <c r="B52" s="8" t="s">
        <v>10</v>
      </c>
      <c r="C52" s="8" t="s">
        <v>11</v>
      </c>
      <c r="D52" s="53">
        <v>54333320</v>
      </c>
      <c r="E52" s="53"/>
      <c r="F52" s="20">
        <f>+D52+E52</f>
        <v>54333320</v>
      </c>
      <c r="G52" s="20"/>
      <c r="H52" s="20"/>
      <c r="I52" s="20">
        <f t="shared" si="16"/>
        <v>54333320</v>
      </c>
    </row>
    <row r="53" spans="1:247" customFormat="1" ht="11.25" customHeight="1" x14ac:dyDescent="0.2">
      <c r="B53" s="8" t="s">
        <v>12</v>
      </c>
      <c r="C53" s="8" t="s">
        <v>13</v>
      </c>
      <c r="D53" s="53">
        <v>852630928</v>
      </c>
      <c r="E53" s="53">
        <v>-59079533.950000003</v>
      </c>
      <c r="F53" s="20">
        <f>+D53+E53</f>
        <v>793551394.04999995</v>
      </c>
      <c r="G53" s="20">
        <v>411600</v>
      </c>
      <c r="H53" s="20">
        <v>411600</v>
      </c>
      <c r="I53" s="20">
        <f t="shared" si="16"/>
        <v>793139794.04999995</v>
      </c>
    </row>
    <row r="54" spans="1:247" customFormat="1" ht="11.25" customHeight="1" thickBot="1" x14ac:dyDescent="0.25">
      <c r="B54" s="8" t="s">
        <v>20</v>
      </c>
      <c r="C54" s="8" t="s">
        <v>21</v>
      </c>
      <c r="D54" s="53">
        <v>15000000</v>
      </c>
      <c r="E54" s="53">
        <v>59186841</v>
      </c>
      <c r="F54" s="20">
        <f>+D54+E54</f>
        <v>74186841</v>
      </c>
      <c r="G54" s="20"/>
      <c r="H54" s="20"/>
      <c r="I54" s="20">
        <f t="shared" si="16"/>
        <v>74186841</v>
      </c>
    </row>
    <row r="55" spans="1:247" s="4" customFormat="1" ht="11.25" customHeight="1" thickTop="1" x14ac:dyDescent="0.2">
      <c r="B55" s="19"/>
      <c r="C55" s="13" t="s">
        <v>17</v>
      </c>
      <c r="D55" s="21">
        <f>SUBTOTAL(9,D50:D54)</f>
        <v>1972110870</v>
      </c>
      <c r="E55" s="21">
        <f t="shared" ref="E55:I55" si="17">SUBTOTAL(9,E50:E54)</f>
        <v>107307.04999999702</v>
      </c>
      <c r="F55" s="21">
        <f t="shared" si="17"/>
        <v>1972218177.05</v>
      </c>
      <c r="G55" s="21">
        <f t="shared" si="17"/>
        <v>212439390.02000001</v>
      </c>
      <c r="H55" s="21">
        <f t="shared" si="17"/>
        <v>195985342.06999999</v>
      </c>
      <c r="I55" s="21">
        <f t="shared" si="17"/>
        <v>1759778787.03</v>
      </c>
    </row>
    <row r="56" spans="1:247" customFormat="1" ht="11.25" customHeight="1" x14ac:dyDescent="0.2">
      <c r="B56" s="12"/>
      <c r="C56" s="14"/>
      <c r="D56" s="20"/>
      <c r="E56" s="20"/>
      <c r="F56" s="20"/>
      <c r="G56" s="20"/>
      <c r="H56" s="20"/>
      <c r="I56" s="20"/>
    </row>
    <row r="57" spans="1:247" ht="12" x14ac:dyDescent="0.15">
      <c r="C57" s="24"/>
      <c r="D57" s="25"/>
      <c r="E57" s="25"/>
      <c r="F57" s="25"/>
      <c r="G57" s="25"/>
      <c r="H57" s="25"/>
      <c r="I57" s="25"/>
    </row>
    <row r="58" spans="1:247" x14ac:dyDescent="0.15">
      <c r="C58" s="1"/>
      <c r="D58" s="3"/>
      <c r="E58" s="3"/>
      <c r="F58" s="3"/>
      <c r="G58" s="3"/>
      <c r="H58" s="3"/>
      <c r="I58" s="3"/>
    </row>
    <row r="59" spans="1:247" x14ac:dyDescent="0.15">
      <c r="D59" s="26"/>
      <c r="E59" s="26"/>
      <c r="F59" s="26"/>
      <c r="G59" s="26"/>
      <c r="H59" s="26"/>
      <c r="I59" s="26"/>
    </row>
    <row r="60" spans="1:247" s="18" customFormat="1" ht="14.25" x14ac:dyDescent="0.2">
      <c r="C60" s="17" t="s">
        <v>29</v>
      </c>
      <c r="D60" s="34" t="s">
        <v>30</v>
      </c>
      <c r="E60" s="34"/>
      <c r="F60" s="34" t="s">
        <v>31</v>
      </c>
      <c r="G60" s="34"/>
      <c r="H60" s="35" t="s">
        <v>32</v>
      </c>
      <c r="I60" s="35"/>
    </row>
    <row r="61" spans="1:247" s="15" customFormat="1" ht="15" customHeight="1" x14ac:dyDescent="0.2">
      <c r="C61" s="16" t="s">
        <v>39</v>
      </c>
      <c r="D61" s="29" t="s">
        <v>33</v>
      </c>
      <c r="E61" s="29"/>
      <c r="F61" s="30" t="s">
        <v>34</v>
      </c>
      <c r="G61" s="30"/>
      <c r="H61" s="30" t="s">
        <v>35</v>
      </c>
      <c r="I61" s="30"/>
    </row>
    <row r="62" spans="1:247" s="27" customFormat="1" ht="36" x14ac:dyDescent="0.2">
      <c r="C62" s="28" t="s">
        <v>40</v>
      </c>
      <c r="D62" s="31" t="s">
        <v>36</v>
      </c>
      <c r="E62" s="31"/>
      <c r="F62" s="32" t="s">
        <v>37</v>
      </c>
      <c r="G62" s="32"/>
      <c r="H62" s="32" t="s">
        <v>38</v>
      </c>
      <c r="I62" s="32"/>
    </row>
    <row r="63" spans="1:247" ht="11.2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</row>
  </sheetData>
  <mergeCells count="21">
    <mergeCell ref="B1:C3"/>
    <mergeCell ref="D1:H1"/>
    <mergeCell ref="I1:I2"/>
    <mergeCell ref="B4:C4"/>
    <mergeCell ref="B8:C8"/>
    <mergeCell ref="B15:C15"/>
    <mergeCell ref="B19:C19"/>
    <mergeCell ref="B28:C28"/>
    <mergeCell ref="B33:C33"/>
    <mergeCell ref="B45:C45"/>
    <mergeCell ref="B39:C39"/>
    <mergeCell ref="B50:C50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</mergeCells>
  <printOptions horizontalCentered="1"/>
  <pageMargins left="0.39370078740157483" right="0.39370078740157483" top="1.5296474358974359" bottom="0.39370078740157483" header="0.31496062992125984" footer="0.31496062992125984"/>
  <pageSetup scale="83" fitToWidth="0" orientation="landscape" r:id="rId1"/>
  <headerFooter>
    <oddHeader>&amp;L&amp;G&amp;C&amp;"Arial,Negrita"&amp;10
SERVICIOS DE SALUD DE MICHOACÁN
Estado Analítico del Ejercicio del Presupuesto de Egresos
Clasificación Fuente de Financiamiento
Del 1 de enero al 31 de diciembre de 2023
(Pesos)&amp;R&amp;G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</vt:lpstr>
      <vt:lpstr>'11'!Títulos_a_imprimir</vt:lpstr>
    </vt:vector>
  </TitlesOfParts>
  <Company>Contabilidad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Contabilidad</cp:lastModifiedBy>
  <cp:lastPrinted>2024-05-17T19:05:14Z</cp:lastPrinted>
  <dcterms:created xsi:type="dcterms:W3CDTF">2023-07-01T02:21:30Z</dcterms:created>
  <dcterms:modified xsi:type="dcterms:W3CDTF">2024-05-17T19:05:23Z</dcterms:modified>
</cp:coreProperties>
</file>