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HAYITO\ESTADOS FINANCIEROS\2023\12 DICIEMBRE 2023\2.- PRESUPUESTALES\"/>
    </mc:Choice>
  </mc:AlternateContent>
  <bookViews>
    <workbookView xWindow="0" yWindow="0" windowWidth="28800" windowHeight="12030"/>
  </bookViews>
  <sheets>
    <sheet name="11" sheetId="1" r:id="rId1"/>
  </sheets>
  <definedNames>
    <definedName name="_xlnm.Print_Titles" localSheetId="0">'11'!$1:$3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I47" i="1"/>
  <c r="H66" i="1" l="1"/>
  <c r="G66" i="1"/>
  <c r="E66" i="1"/>
  <c r="D66" i="1"/>
  <c r="F65" i="1"/>
  <c r="I65" i="1" s="1"/>
  <c r="F64" i="1"/>
  <c r="I64" i="1" s="1"/>
  <c r="F63" i="1"/>
  <c r="I63" i="1" s="1"/>
  <c r="F87" i="1"/>
  <c r="F83" i="1"/>
  <c r="F82" i="1"/>
  <c r="F81" i="1"/>
  <c r="F80" i="1"/>
  <c r="F76" i="1"/>
  <c r="F75" i="1"/>
  <c r="F71" i="1"/>
  <c r="F70" i="1"/>
  <c r="F69" i="1"/>
  <c r="F59" i="1"/>
  <c r="F58" i="1"/>
  <c r="F54" i="1"/>
  <c r="F53" i="1"/>
  <c r="F52" i="1"/>
  <c r="F48" i="1"/>
  <c r="F46" i="1"/>
  <c r="F42" i="1"/>
  <c r="F41" i="1"/>
  <c r="F40" i="1"/>
  <c r="F36" i="1"/>
  <c r="F35" i="1"/>
  <c r="F31" i="1"/>
  <c r="F30" i="1"/>
  <c r="F26" i="1"/>
  <c r="F22" i="1"/>
  <c r="F23" i="1"/>
  <c r="F24" i="1"/>
  <c r="F25" i="1"/>
  <c r="F21" i="1"/>
  <c r="F17" i="1"/>
  <c r="F13" i="1"/>
  <c r="F12" i="1"/>
  <c r="F8" i="1"/>
  <c r="F7" i="1"/>
  <c r="F6" i="1"/>
  <c r="F5" i="1"/>
  <c r="I66" i="1" l="1"/>
  <c r="F66" i="1"/>
  <c r="I87" i="1"/>
  <c r="I83" i="1"/>
  <c r="I82" i="1"/>
  <c r="I81" i="1"/>
  <c r="I80" i="1"/>
  <c r="I76" i="1"/>
  <c r="I75" i="1"/>
  <c r="I71" i="1"/>
  <c r="I70" i="1"/>
  <c r="I69" i="1"/>
  <c r="I59" i="1"/>
  <c r="I58" i="1"/>
  <c r="I60" i="1" s="1"/>
  <c r="I54" i="1"/>
  <c r="I53" i="1"/>
  <c r="I52" i="1"/>
  <c r="I48" i="1"/>
  <c r="I46" i="1"/>
  <c r="I42" i="1"/>
  <c r="I41" i="1"/>
  <c r="I40" i="1"/>
  <c r="I36" i="1"/>
  <c r="I35" i="1"/>
  <c r="I37" i="1" s="1"/>
  <c r="I31" i="1"/>
  <c r="I30" i="1"/>
  <c r="I26" i="1"/>
  <c r="I25" i="1"/>
  <c r="I24" i="1"/>
  <c r="I23" i="1"/>
  <c r="I22" i="1"/>
  <c r="I21" i="1"/>
  <c r="I17" i="1"/>
  <c r="I18" i="1" s="1"/>
  <c r="I13" i="1"/>
  <c r="I12" i="1"/>
  <c r="I88" i="1"/>
  <c r="H88" i="1"/>
  <c r="G88" i="1"/>
  <c r="F88" i="1"/>
  <c r="E88" i="1"/>
  <c r="D88" i="1"/>
  <c r="H84" i="1"/>
  <c r="G84" i="1"/>
  <c r="F84" i="1"/>
  <c r="E84" i="1"/>
  <c r="D84" i="1"/>
  <c r="H77" i="1"/>
  <c r="G77" i="1"/>
  <c r="F77" i="1"/>
  <c r="E77" i="1"/>
  <c r="D77" i="1"/>
  <c r="H72" i="1"/>
  <c r="G72" i="1"/>
  <c r="F72" i="1"/>
  <c r="E72" i="1"/>
  <c r="D72" i="1"/>
  <c r="H60" i="1"/>
  <c r="G60" i="1"/>
  <c r="F60" i="1"/>
  <c r="E60" i="1"/>
  <c r="D60" i="1"/>
  <c r="H55" i="1"/>
  <c r="G55" i="1"/>
  <c r="F55" i="1"/>
  <c r="E55" i="1"/>
  <c r="D55" i="1"/>
  <c r="H49" i="1"/>
  <c r="G49" i="1"/>
  <c r="F49" i="1"/>
  <c r="E49" i="1"/>
  <c r="D49" i="1"/>
  <c r="H43" i="1"/>
  <c r="G43" i="1"/>
  <c r="F43" i="1"/>
  <c r="E43" i="1"/>
  <c r="D43" i="1"/>
  <c r="H37" i="1"/>
  <c r="G37" i="1"/>
  <c r="F37" i="1"/>
  <c r="E37" i="1"/>
  <c r="D37" i="1"/>
  <c r="H32" i="1"/>
  <c r="G32" i="1"/>
  <c r="F32" i="1"/>
  <c r="E32" i="1"/>
  <c r="D32" i="1"/>
  <c r="H27" i="1"/>
  <c r="G27" i="1"/>
  <c r="F27" i="1"/>
  <c r="E27" i="1"/>
  <c r="D27" i="1"/>
  <c r="H18" i="1"/>
  <c r="G18" i="1"/>
  <c r="F18" i="1"/>
  <c r="E18" i="1"/>
  <c r="D18" i="1"/>
  <c r="H14" i="1"/>
  <c r="G14" i="1"/>
  <c r="F14" i="1"/>
  <c r="E14" i="1"/>
  <c r="D14" i="1"/>
  <c r="H9" i="1"/>
  <c r="G9" i="1"/>
  <c r="F9" i="1"/>
  <c r="E9" i="1"/>
  <c r="D9" i="1"/>
  <c r="I8" i="1"/>
  <c r="I7" i="1"/>
  <c r="I6" i="1"/>
  <c r="I5" i="1"/>
  <c r="I84" i="1" l="1"/>
  <c r="I77" i="1"/>
  <c r="D89" i="1"/>
  <c r="I14" i="1"/>
  <c r="I72" i="1"/>
  <c r="G89" i="1"/>
  <c r="F89" i="1"/>
  <c r="I55" i="1"/>
  <c r="I49" i="1"/>
  <c r="I43" i="1"/>
  <c r="I32" i="1"/>
  <c r="E89" i="1"/>
  <c r="H89" i="1"/>
  <c r="I27" i="1"/>
  <c r="I9" i="1"/>
  <c r="I89" i="1" l="1"/>
</calcChain>
</file>

<file path=xl/sharedStrings.xml><?xml version="1.0" encoding="utf-8"?>
<sst xmlns="http://schemas.openxmlformats.org/spreadsheetml/2006/main" count="135" uniqueCount="55">
  <si>
    <t>Fuente de Financiamiento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</si>
  <si>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</si>
  <si>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</si>
  <si>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</si>
  <si>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</si>
  <si>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</si>
  <si>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</si>
  <si>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</si>
  <si>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</si>
  <si>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</si>
  <si>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20000</t>
  </si>
  <si>
    <t>MATERIALES Y SUMINISTRO</t>
  </si>
  <si>
    <t>30000</t>
  </si>
  <si>
    <t>SERVICIOS GENERALES</t>
  </si>
  <si>
    <t>50000</t>
  </si>
  <si>
    <t>BIENES MUEBLES, INMUEBLES E INTANGIBLES</t>
  </si>
  <si>
    <t>90000</t>
  </si>
  <si>
    <t>DEUDA PÚBLICA</t>
  </si>
  <si>
    <t>Total Final</t>
  </si>
  <si>
    <t>10000</t>
  </si>
  <si>
    <t>SERVICIOS PERSONALES</t>
  </si>
  <si>
    <t>40000</t>
  </si>
  <si>
    <t>TRANSFERENCIAS, ASIGNACIONES, SUBSIDIOS Y OTRAS AYUDAS</t>
  </si>
  <si>
    <t>80000</t>
  </si>
  <si>
    <t>PARTICIPACIONES Y APORTACIONES</t>
  </si>
  <si>
    <t>60000</t>
  </si>
  <si>
    <t>INVERSIÓN PÚBLICA</t>
  </si>
  <si>
    <t>Total General</t>
  </si>
  <si>
    <t>411P3 RECURSOS PROPIOS 2023</t>
  </si>
  <si>
    <t>411P4 SSM OTROS INGRESOS 2023</t>
  </si>
  <si>
    <t>411RP SSM RECUPERACION DE SINIESTRO Y OTROS INGRESOS</t>
  </si>
  <si>
    <t>5250M FASSA 2023</t>
  </si>
  <si>
    <t>5250N FONDO DE INFRAESTRUCTURA SOCIAL PARA LAS ENTIDADES (FISE 2023)</t>
  </si>
  <si>
    <t>5256M FORTALECIMIENTO A LA ATENCION MEDICA (FAM 2023)</t>
  </si>
  <si>
    <t>5257E PROGRAMA DE PREVENCION Y TRATAMIENTO DE LAS ADICCIONES (CRESCA-CONADIC) 2023</t>
  </si>
  <si>
    <t>525AU E001 ATENCION A LA SALUD DE PERSONAS SIN SEGURIDAD SOCIAL (IMSS-BIENESTAR)</t>
  </si>
  <si>
    <t>525CA INSABI 2023</t>
  </si>
  <si>
    <t>525KF FONSABI</t>
  </si>
  <si>
    <t>525MR DIRECCION GENERAL DE ENSEÑANZA UNIDAD 610</t>
  </si>
  <si>
    <t>52602 INGRESOS DE FUENTES LOCALES</t>
  </si>
  <si>
    <t>52609 FONDO GENERAL DE PARTICIPACIONES 2023</t>
  </si>
  <si>
    <t>71106 DONATIVOS</t>
  </si>
  <si>
    <t>_____________________________________</t>
  </si>
  <si>
    <t>_______________________________</t>
  </si>
  <si>
    <t>__________________________________</t>
  </si>
  <si>
    <t>______________________________________</t>
  </si>
  <si>
    <t>GABRIELA ZEPEDA VILLASEÑOR</t>
  </si>
  <si>
    <t>C.P. RICARDO TAPIA RIOS</t>
  </si>
  <si>
    <t>C.P. FRANCISCO ESTANISLADO DIMAS</t>
  </si>
  <si>
    <t>DIRECTORA ADMINISTRATIVA</t>
  </si>
  <si>
    <t>SUBDIRECTOR DE RECURSOS FINANCIEROS</t>
  </si>
  <si>
    <t>JEFE DEL DEPARTAMENTO DE CONTABILIDAD</t>
  </si>
  <si>
    <t>525ZT COFEPRIS 2023</t>
  </si>
  <si>
    <t>DR. LÁZARO CORTÉS RANGEL</t>
  </si>
  <si>
    <t>ENCARGADO DEL DESPACHO DE LA SECRETARÍA DE SALUD Y DIRECCIÓN GENERAL DEL ORGANISMO PÚBLICO DESCENTRALIZADO SERVICIOS DE SALUD DE MICHOACÁN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</si>
</sst>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;\-&quot;$&quot;#,##0.00"/>
    <numFmt numFmtId="43" formatCode="_-* #,##0.00_-;\-* #,##0.00_-;_-* &quot;-&quot;??_-;_-@_-"/>
    <numFmt numFmtId="164" formatCode="0_ ;\-0\ "/>
    <numFmt numFmtId="165" formatCode="#,##0.00_ ;[Red]\-#,##0.00\ "/>
    <numFmt numFmtId="166" formatCode="#,##0.00_ ;\-#,##0.00\ "/>
  </numFmts>
  <fonts count="17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8"/>
      <color theme="1"/>
      <name val="Calibri"/>
      <family val="2"/>
      <scheme val="minor"/>
    </font>
    <font>
      <sz val="7"/>
      <color rgb="FF000000"/>
      <name val="Arial"/>
      <family val="2"/>
    </font>
    <font>
      <sz val="7"/>
      <color rgb="FF000000"/>
      <name val="Tahoma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theme="0"/>
      <name val="Tahoma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6000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/>
    <xf numFmtId="4" fontId="1" fillId="0" borderId="0" xfId="0" applyNumberFormat="1" applyFont="1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 applyFill="1"/>
    <xf numFmtId="165" fontId="3" fillId="0" borderId="0" xfId="0" applyNumberFormat="1" applyFont="1" applyFill="1" applyBorder="1" applyAlignment="1">
      <alignment vertical="top" wrapText="1"/>
    </xf>
    <xf numFmtId="0" fontId="5" fillId="0" borderId="0" xfId="0" applyFont="1" applyAlignment="1"/>
    <xf numFmtId="0" fontId="6" fillId="0" borderId="0" xfId="0" applyFont="1" applyAlignment="1"/>
    <xf numFmtId="0" fontId="8" fillId="0" borderId="13" xfId="0" applyFont="1" applyFill="1" applyBorder="1" applyAlignment="1">
      <alignment vertical="top"/>
    </xf>
    <xf numFmtId="164" fontId="9" fillId="2" borderId="3" xfId="1" applyNumberFormat="1" applyFont="1" applyFill="1" applyBorder="1" applyAlignment="1" applyProtection="1">
      <alignment horizontal="center" vertical="center"/>
    </xf>
    <xf numFmtId="164" fontId="9" fillId="2" borderId="3" xfId="1" applyNumberFormat="1" applyFont="1" applyFill="1" applyBorder="1" applyAlignment="1" applyProtection="1">
      <alignment horizontal="center" vertical="center" wrapText="1"/>
    </xf>
    <xf numFmtId="164" fontId="9" fillId="2" borderId="12" xfId="1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166" fontId="8" fillId="0" borderId="0" xfId="0" applyNumberFormat="1" applyFont="1" applyFill="1" applyBorder="1" applyAlignment="1">
      <alignment horizontal="right" vertical="top" wrapText="1"/>
    </xf>
    <xf numFmtId="166" fontId="6" fillId="0" borderId="0" xfId="0" applyNumberFormat="1" applyFont="1" applyAlignment="1"/>
    <xf numFmtId="0" fontId="7" fillId="0" borderId="0" xfId="0" applyFont="1" applyAlignment="1"/>
    <xf numFmtId="0" fontId="8" fillId="0" borderId="13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1" fillId="3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Alignment="1"/>
    <xf numFmtId="0" fontId="7" fillId="0" borderId="0" xfId="0" applyFont="1" applyBorder="1" applyAlignment="1"/>
    <xf numFmtId="7" fontId="13" fillId="0" borderId="0" xfId="0" applyNumberFormat="1" applyFont="1" applyFill="1" applyBorder="1" applyAlignment="1">
      <alignment horizontal="right" vertical="top"/>
    </xf>
    <xf numFmtId="7" fontId="14" fillId="0" borderId="13" xfId="0" applyNumberFormat="1" applyFont="1" applyFill="1" applyBorder="1" applyAlignment="1">
      <alignment horizontal="right" vertical="top"/>
    </xf>
    <xf numFmtId="166" fontId="14" fillId="0" borderId="0" xfId="0" applyNumberFormat="1" applyFont="1" applyFill="1" applyBorder="1" applyAlignment="1">
      <alignment horizontal="right" vertical="top" wrapText="1"/>
    </xf>
    <xf numFmtId="166" fontId="14" fillId="0" borderId="0" xfId="0" applyNumberFormat="1" applyFont="1" applyAlignment="1"/>
    <xf numFmtId="166" fontId="14" fillId="0" borderId="13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/>
    <xf numFmtId="4" fontId="1" fillId="0" borderId="0" xfId="0" applyNumberFormat="1" applyFont="1" applyFill="1" applyBorder="1"/>
    <xf numFmtId="0" fontId="15" fillId="0" borderId="0" xfId="0" applyFont="1" applyFill="1" applyBorder="1" applyAlignment="1">
      <alignment horizontal="left" vertical="center" wrapText="1" indent="2"/>
    </xf>
    <xf numFmtId="166" fontId="11" fillId="0" borderId="0" xfId="2" applyNumberFormat="1" applyFont="1" applyFill="1" applyBorder="1" applyAlignment="1">
      <alignment horizontal="right" vertical="center"/>
    </xf>
    <xf numFmtId="165" fontId="4" fillId="0" borderId="0" xfId="0" applyNumberFormat="1" applyFont="1" applyFill="1" applyAlignment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top"/>
    </xf>
    <xf numFmtId="4" fontId="11" fillId="3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9" fillId="2" borderId="1" xfId="1" applyNumberFormat="1" applyFont="1" applyFill="1" applyBorder="1" applyAlignment="1" applyProtection="1">
      <alignment horizontal="center" vertical="center"/>
    </xf>
    <xf numFmtId="164" fontId="9" fillId="2" borderId="2" xfId="1" applyNumberFormat="1" applyFont="1" applyFill="1" applyBorder="1" applyAlignment="1" applyProtection="1">
      <alignment horizontal="center" vertical="center"/>
    </xf>
    <xf numFmtId="164" fontId="9" fillId="2" borderId="7" xfId="1" applyNumberFormat="1" applyFont="1" applyFill="1" applyBorder="1" applyAlignment="1" applyProtection="1">
      <alignment horizontal="center" vertical="center"/>
    </xf>
    <xf numFmtId="164" fontId="9" fillId="2" borderId="8" xfId="1" applyNumberFormat="1" applyFont="1" applyFill="1" applyBorder="1" applyAlignment="1" applyProtection="1">
      <alignment horizontal="center" vertical="center"/>
    </xf>
    <xf numFmtId="164" fontId="9" fillId="2" borderId="10" xfId="1" applyNumberFormat="1" applyFont="1" applyFill="1" applyBorder="1" applyAlignment="1" applyProtection="1">
      <alignment horizontal="center" vertical="center"/>
    </xf>
    <xf numFmtId="164" fontId="9" fillId="2" borderId="11" xfId="1" applyNumberFormat="1" applyFont="1" applyFill="1" applyBorder="1" applyAlignment="1" applyProtection="1">
      <alignment horizontal="center" vertical="center"/>
    </xf>
    <xf numFmtId="164" fontId="9" fillId="2" borderId="3" xfId="1" applyNumberFormat="1" applyFont="1" applyFill="1" applyBorder="1" applyAlignment="1" applyProtection="1">
      <alignment horizontal="center" vertical="center"/>
    </xf>
    <xf numFmtId="164" fontId="9" fillId="2" borderId="4" xfId="1" applyNumberFormat="1" applyFont="1" applyFill="1" applyBorder="1" applyAlignment="1" applyProtection="1">
      <alignment horizontal="center" vertical="center"/>
    </xf>
    <xf numFmtId="164" fontId="9" fillId="2" borderId="5" xfId="1" applyNumberFormat="1" applyFont="1" applyFill="1" applyBorder="1" applyAlignment="1" applyProtection="1">
      <alignment horizontal="center" vertical="center"/>
    </xf>
    <xf numFmtId="164" fontId="9" fillId="2" borderId="6" xfId="1" applyNumberFormat="1" applyFont="1" applyFill="1" applyBorder="1" applyAlignment="1" applyProtection="1">
      <alignment horizontal="center" vertical="center"/>
    </xf>
    <xf numFmtId="164" fontId="9" fillId="2" borderId="9" xfId="1" applyNumberFormat="1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</cellXfs>
  <cellStyles count="3">
    <cellStyle name="Millares" xfId="1" builtinId="3"/>
    <cellStyle name="Millares 2 2" xfId="2"/>
    <cellStyle name="Normal" xfId="0" builtinId="0"/>
  </cellStyles>
  <dxfs count="0"/>
  <tableStyles count="0" defaultTableStyle="TableStyleMedium2" defaultPivotStyle="PivotStyleLight16"/>
  <colors>
    <mruColors>
      <color rgb="FF860000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97"/>
  <sheetViews>
    <sheetView tabSelected="1" view="pageLayout" zoomScale="130" zoomScaleNormal="100" zoomScaleSheetLayoutView="100" zoomScalePageLayoutView="130" workbookViewId="0"/>
  </sheetViews>
  <sheetFormatPr baseColWidth="10" defaultColWidth="9.33203125" defaultRowHeight="10.5" x14ac:dyDescent="0.15"/>
  <cols>
    <col min="1" max="1" width="1.5" style="2" customWidth="1"/>
    <col min="2" max="2" width="6.33203125" style="4" bestFit="1" customWidth="1"/>
    <col min="3" max="3" width="68.1640625" style="4" customWidth="1"/>
    <col min="4" max="4" width="22.1640625" style="4" bestFit="1" customWidth="1"/>
    <col min="5" max="5" width="20.83203125" style="4" customWidth="1"/>
    <col min="6" max="7" width="21.5" style="4" bestFit="1" customWidth="1"/>
    <col min="8" max="8" width="21.83203125" style="4" bestFit="1" customWidth="1"/>
    <col min="9" max="9" width="20.83203125" style="4" bestFit="1" customWidth="1"/>
    <col min="10" max="10" width="3.1640625" style="4" customWidth="1"/>
    <col min="11" max="244" width="9.33203125" style="4"/>
    <col min="245" max="16384" width="9.33203125" style="3"/>
  </cols>
  <sheetData>
    <row r="1" spans="2:9" s="1" customFormat="1" ht="11.25" x14ac:dyDescent="0.2">
      <c r="B1" s="41" t="s">
        <v>0</v>
      </c>
      <c r="C1" s="42"/>
      <c r="D1" s="47" t="s">
        <v>1</v>
      </c>
      <c r="E1" s="48"/>
      <c r="F1" s="48"/>
      <c r="G1" s="48"/>
      <c r="H1" s="49"/>
      <c r="I1" s="50" t="s">
        <v>2</v>
      </c>
    </row>
    <row r="2" spans="2:9" s="1" customFormat="1" ht="21" x14ac:dyDescent="0.2">
      <c r="B2" s="43"/>
      <c r="C2" s="44"/>
      <c r="D2" s="10" t="s">
        <v>3</v>
      </c>
      <c r="E2" s="11" t="s">
        <v>4</v>
      </c>
      <c r="F2" s="10" t="s">
        <v>5</v>
      </c>
      <c r="G2" s="10" t="s">
        <v>6</v>
      </c>
      <c r="H2" s="10" t="s">
        <v>7</v>
      </c>
      <c r="I2" s="51"/>
    </row>
    <row r="3" spans="2:9" s="1" customFormat="1" ht="11.25" x14ac:dyDescent="0.2">
      <c r="B3" s="45"/>
      <c r="C3" s="46"/>
      <c r="D3" s="10">
        <v>1</v>
      </c>
      <c r="E3" s="10">
        <v>2</v>
      </c>
      <c r="F3" s="10" t="s">
        <v>8</v>
      </c>
      <c r="G3" s="10">
        <v>4</v>
      </c>
      <c r="H3" s="10">
        <v>5</v>
      </c>
      <c r="I3" s="12" t="s">
        <v>9</v>
      </c>
    </row>
    <row r="4" spans="2:9" s="7" customFormat="1" ht="11.25" customHeight="1" x14ac:dyDescent="0.2">
      <c r="B4" s="52" t="s">
        <v>28</v>
      </c>
      <c r="C4" s="52"/>
      <c r="D4" s="15"/>
      <c r="E4" s="15"/>
      <c r="F4" s="15"/>
      <c r="G4" s="15"/>
      <c r="H4" s="16"/>
      <c r="I4" s="16"/>
    </row>
    <row r="5" spans="2:9" s="1" customFormat="1" ht="11.25" x14ac:dyDescent="0.2">
      <c r="B5" s="13" t="s">
        <v>10</v>
      </c>
      <c r="C5" s="13" t="s">
        <v>11</v>
      </c>
      <c r="D5" s="26">
        <v>2500000</v>
      </c>
      <c r="E5" s="26">
        <v>5499773.21</v>
      </c>
      <c r="F5" s="26">
        <f>+D5+E5</f>
        <v>7999773.21</v>
      </c>
      <c r="G5" s="26">
        <v>2148284.65</v>
      </c>
      <c r="H5" s="26">
        <v>2077050.52</v>
      </c>
      <c r="I5" s="26">
        <f>+F5-G5</f>
        <v>5851488.5600000005</v>
      </c>
    </row>
    <row r="6" spans="2:9" s="1" customFormat="1" ht="11.25" x14ac:dyDescent="0.2">
      <c r="B6" s="13" t="s">
        <v>12</v>
      </c>
      <c r="C6" s="13" t="s">
        <v>13</v>
      </c>
      <c r="D6" s="26">
        <v>8455000</v>
      </c>
      <c r="E6" s="26">
        <v>264215.76</v>
      </c>
      <c r="F6" s="26">
        <f t="shared" ref="F6:F8" si="0">+D6+E6</f>
        <v>8719215.7599999998</v>
      </c>
      <c r="G6" s="26">
        <v>6464160.0300000003</v>
      </c>
      <c r="H6" s="26">
        <v>6102299.1900000004</v>
      </c>
      <c r="I6" s="26">
        <f>+F6-G6</f>
        <v>2255055.7299999995</v>
      </c>
    </row>
    <row r="7" spans="2:9" s="1" customFormat="1" ht="11.25" customHeight="1" x14ac:dyDescent="0.2">
      <c r="B7" s="13" t="s">
        <v>14</v>
      </c>
      <c r="C7" s="13" t="s">
        <v>15</v>
      </c>
      <c r="D7" s="26">
        <v>100000</v>
      </c>
      <c r="E7" s="26">
        <v>8141</v>
      </c>
      <c r="F7" s="26">
        <f t="shared" si="0"/>
        <v>108141</v>
      </c>
      <c r="G7" s="26">
        <v>90010.2</v>
      </c>
      <c r="H7" s="26">
        <v>90010.2</v>
      </c>
      <c r="I7" s="26">
        <f>+F7-G7</f>
        <v>18130.800000000003</v>
      </c>
    </row>
    <row r="8" spans="2:9" s="1" customFormat="1" ht="11.25" customHeight="1" thickBot="1" x14ac:dyDescent="0.25">
      <c r="B8" s="13" t="s">
        <v>16</v>
      </c>
      <c r="C8" s="13" t="s">
        <v>17</v>
      </c>
      <c r="D8" s="26">
        <v>10945000</v>
      </c>
      <c r="E8" s="26">
        <v>-5082247.07</v>
      </c>
      <c r="F8" s="26">
        <f t="shared" si="0"/>
        <v>5862752.9299999997</v>
      </c>
      <c r="G8" s="26">
        <v>0</v>
      </c>
      <c r="H8" s="26">
        <v>0</v>
      </c>
      <c r="I8" s="26">
        <f>+F8-G8</f>
        <v>5862752.9299999997</v>
      </c>
    </row>
    <row r="9" spans="2:9" s="7" customFormat="1" ht="11.25" customHeight="1" thickTop="1" x14ac:dyDescent="0.2">
      <c r="B9" s="24"/>
      <c r="C9" s="18" t="s">
        <v>18</v>
      </c>
      <c r="D9" s="27">
        <f>SUBTOTAL(9,D5:D8)</f>
        <v>22000000</v>
      </c>
      <c r="E9" s="27">
        <f t="shared" ref="E9:I9" si="1">SUBTOTAL(9,E5:E8)</f>
        <v>689882.89999999944</v>
      </c>
      <c r="F9" s="27">
        <f t="shared" si="1"/>
        <v>22689882.899999999</v>
      </c>
      <c r="G9" s="27">
        <f t="shared" si="1"/>
        <v>8702454.879999999</v>
      </c>
      <c r="H9" s="27">
        <f t="shared" si="1"/>
        <v>8269359.9100000011</v>
      </c>
      <c r="I9" s="27">
        <f t="shared" si="1"/>
        <v>13987428.02</v>
      </c>
    </row>
    <row r="10" spans="2:9" s="1" customFormat="1" ht="11.25" customHeight="1" x14ac:dyDescent="0.2">
      <c r="B10" s="25"/>
      <c r="C10" s="19"/>
      <c r="D10" s="26"/>
      <c r="E10" s="26"/>
      <c r="F10" s="26"/>
      <c r="G10" s="26"/>
      <c r="H10" s="26"/>
      <c r="I10" s="26"/>
    </row>
    <row r="11" spans="2:9" s="7" customFormat="1" ht="11.25" customHeight="1" x14ac:dyDescent="0.2">
      <c r="B11" s="38" t="s">
        <v>29</v>
      </c>
      <c r="C11" s="38"/>
      <c r="D11" s="28"/>
      <c r="E11" s="28"/>
      <c r="F11" s="28"/>
      <c r="G11" s="28"/>
      <c r="H11" s="29"/>
      <c r="I11" s="29"/>
    </row>
    <row r="12" spans="2:9" s="1" customFormat="1" ht="11.25" customHeight="1" x14ac:dyDescent="0.2">
      <c r="B12" s="13" t="s">
        <v>10</v>
      </c>
      <c r="C12" s="13" t="s">
        <v>11</v>
      </c>
      <c r="D12" s="26">
        <v>0</v>
      </c>
      <c r="E12" s="26">
        <v>3996916.75</v>
      </c>
      <c r="F12" s="26">
        <f>+D12+E12</f>
        <v>3996916.75</v>
      </c>
      <c r="G12" s="26">
        <v>2746690</v>
      </c>
      <c r="H12" s="26">
        <v>2746690</v>
      </c>
      <c r="I12" s="26">
        <f>+F12-G12</f>
        <v>1250226.75</v>
      </c>
    </row>
    <row r="13" spans="2:9" s="1" customFormat="1" ht="11.25" customHeight="1" thickBot="1" x14ac:dyDescent="0.25">
      <c r="B13" s="13" t="s">
        <v>12</v>
      </c>
      <c r="C13" s="13" t="s">
        <v>13</v>
      </c>
      <c r="D13" s="26">
        <v>0</v>
      </c>
      <c r="E13" s="26">
        <v>2557302.92</v>
      </c>
      <c r="F13" s="26">
        <f>+D13+E13</f>
        <v>2557302.92</v>
      </c>
      <c r="G13" s="26">
        <v>2557302.92</v>
      </c>
      <c r="H13" s="26">
        <v>2211519</v>
      </c>
      <c r="I13" s="26">
        <f>+F13-G13</f>
        <v>0</v>
      </c>
    </row>
    <row r="14" spans="2:9" s="7" customFormat="1" ht="11.25" customHeight="1" thickTop="1" x14ac:dyDescent="0.2">
      <c r="B14" s="24"/>
      <c r="C14" s="18" t="s">
        <v>18</v>
      </c>
      <c r="D14" s="27">
        <f>SUBTOTAL(9,D12:D13)</f>
        <v>0</v>
      </c>
      <c r="E14" s="27">
        <f t="shared" ref="E14:I14" si="2">SUBTOTAL(9,E12:E13)</f>
        <v>6554219.6699999999</v>
      </c>
      <c r="F14" s="27">
        <f t="shared" si="2"/>
        <v>6554219.6699999999</v>
      </c>
      <c r="G14" s="27">
        <f t="shared" si="2"/>
        <v>5303992.92</v>
      </c>
      <c r="H14" s="27">
        <f t="shared" si="2"/>
        <v>4958209</v>
      </c>
      <c r="I14" s="27">
        <f t="shared" si="2"/>
        <v>1250226.75</v>
      </c>
    </row>
    <row r="15" spans="2:9" s="1" customFormat="1" ht="11.25" customHeight="1" x14ac:dyDescent="0.2">
      <c r="B15" s="17"/>
      <c r="C15" s="19"/>
      <c r="D15" s="26"/>
      <c r="E15" s="26"/>
      <c r="F15" s="26"/>
      <c r="G15" s="26"/>
      <c r="H15" s="26"/>
      <c r="I15" s="26"/>
    </row>
    <row r="16" spans="2:9" s="7" customFormat="1" ht="11.25" customHeight="1" x14ac:dyDescent="0.2">
      <c r="B16" s="38" t="s">
        <v>30</v>
      </c>
      <c r="C16" s="38"/>
      <c r="D16" s="28"/>
      <c r="E16" s="28"/>
      <c r="F16" s="28"/>
      <c r="G16" s="28"/>
      <c r="H16" s="29"/>
      <c r="I16" s="29"/>
    </row>
    <row r="17" spans="2:9" s="1" customFormat="1" ht="11.25" customHeight="1" thickBot="1" x14ac:dyDescent="0.25">
      <c r="B17" s="13" t="s">
        <v>12</v>
      </c>
      <c r="C17" s="13" t="s">
        <v>13</v>
      </c>
      <c r="D17" s="26">
        <v>0</v>
      </c>
      <c r="E17" s="26">
        <v>457760.19</v>
      </c>
      <c r="F17" s="26">
        <f>+D17+E17</f>
        <v>457760.19</v>
      </c>
      <c r="G17" s="26">
        <v>0</v>
      </c>
      <c r="H17" s="26">
        <v>0</v>
      </c>
      <c r="I17" s="26">
        <f>+F17-G17</f>
        <v>457760.19</v>
      </c>
    </row>
    <row r="18" spans="2:9" s="7" customFormat="1" ht="11.25" customHeight="1" thickTop="1" x14ac:dyDescent="0.2">
      <c r="B18" s="24"/>
      <c r="C18" s="18" t="s">
        <v>18</v>
      </c>
      <c r="D18" s="27">
        <f>SUBTOTAL(9,D17:D17)</f>
        <v>0</v>
      </c>
      <c r="E18" s="27">
        <f t="shared" ref="E18:I18" si="3">SUBTOTAL(9,E17:E17)</f>
        <v>457760.19</v>
      </c>
      <c r="F18" s="27">
        <f t="shared" si="3"/>
        <v>457760.19</v>
      </c>
      <c r="G18" s="27">
        <f t="shared" si="3"/>
        <v>0</v>
      </c>
      <c r="H18" s="27">
        <f t="shared" si="3"/>
        <v>0</v>
      </c>
      <c r="I18" s="27">
        <f t="shared" si="3"/>
        <v>457760.19</v>
      </c>
    </row>
    <row r="19" spans="2:9" s="1" customFormat="1" ht="11.25" customHeight="1" x14ac:dyDescent="0.2">
      <c r="B19" s="17"/>
      <c r="C19" s="19"/>
      <c r="D19" s="26"/>
      <c r="E19" s="26"/>
      <c r="F19" s="26"/>
      <c r="G19" s="26"/>
      <c r="H19" s="26"/>
      <c r="I19" s="26"/>
    </row>
    <row r="20" spans="2:9" s="7" customFormat="1" ht="11.25" customHeight="1" x14ac:dyDescent="0.2">
      <c r="B20" s="38" t="s">
        <v>31</v>
      </c>
      <c r="C20" s="38"/>
      <c r="D20" s="28"/>
      <c r="E20" s="28"/>
      <c r="F20" s="28"/>
      <c r="G20" s="28"/>
      <c r="H20" s="29"/>
      <c r="I20" s="29"/>
    </row>
    <row r="21" spans="2:9" s="1" customFormat="1" ht="11.25" customHeight="1" x14ac:dyDescent="0.2">
      <c r="B21" s="13" t="s">
        <v>19</v>
      </c>
      <c r="C21" s="13" t="s">
        <v>20</v>
      </c>
      <c r="D21" s="26">
        <v>2431045322</v>
      </c>
      <c r="E21" s="26">
        <v>1285206520.1400001</v>
      </c>
      <c r="F21" s="26">
        <f>+D21+E21</f>
        <v>3716251842.1400003</v>
      </c>
      <c r="G21" s="26">
        <v>3712741441.8699999</v>
      </c>
      <c r="H21" s="26">
        <v>3531715853.5599999</v>
      </c>
      <c r="I21" s="26">
        <f t="shared" ref="I21:I26" si="4">+F21-G21</f>
        <v>3510400.2700004578</v>
      </c>
    </row>
    <row r="22" spans="2:9" s="1" customFormat="1" ht="11.25" customHeight="1" x14ac:dyDescent="0.2">
      <c r="B22" s="13" t="s">
        <v>10</v>
      </c>
      <c r="C22" s="13" t="s">
        <v>11</v>
      </c>
      <c r="D22" s="26">
        <v>318885068</v>
      </c>
      <c r="E22" s="26">
        <v>-48073367.649999999</v>
      </c>
      <c r="F22" s="26">
        <f t="shared" ref="F22:F25" si="5">+D22+E22</f>
        <v>270811700.35000002</v>
      </c>
      <c r="G22" s="26">
        <v>270008200.35000002</v>
      </c>
      <c r="H22" s="26">
        <v>240122455.94</v>
      </c>
      <c r="I22" s="26">
        <f t="shared" si="4"/>
        <v>803500</v>
      </c>
    </row>
    <row r="23" spans="2:9" s="1" customFormat="1" ht="11.25" customHeight="1" x14ac:dyDescent="0.2">
      <c r="B23" s="13" t="s">
        <v>12</v>
      </c>
      <c r="C23" s="13" t="s">
        <v>13</v>
      </c>
      <c r="D23" s="26">
        <v>403732689</v>
      </c>
      <c r="E23" s="26">
        <v>219783913.50999999</v>
      </c>
      <c r="F23" s="26">
        <f t="shared" si="5"/>
        <v>623516602.50999999</v>
      </c>
      <c r="G23" s="26">
        <v>622771167.29999995</v>
      </c>
      <c r="H23" s="26">
        <v>408276672.94999999</v>
      </c>
      <c r="I23" s="26">
        <f t="shared" si="4"/>
        <v>745435.21000003815</v>
      </c>
    </row>
    <row r="24" spans="2:9" s="1" customFormat="1" ht="11.25" customHeight="1" x14ac:dyDescent="0.2">
      <c r="B24" s="13" t="s">
        <v>21</v>
      </c>
      <c r="C24" s="13" t="s">
        <v>22</v>
      </c>
      <c r="D24" s="26">
        <v>62018988</v>
      </c>
      <c r="E24" s="26">
        <v>-52252559.789999999</v>
      </c>
      <c r="F24" s="26">
        <f t="shared" si="5"/>
        <v>9766428.2100000009</v>
      </c>
      <c r="G24" s="26">
        <v>4835357.93</v>
      </c>
      <c r="H24" s="26">
        <v>4835357.93</v>
      </c>
      <c r="I24" s="26">
        <f t="shared" si="4"/>
        <v>4931070.2800000012</v>
      </c>
    </row>
    <row r="25" spans="2:9" s="1" customFormat="1" ht="11.25" customHeight="1" x14ac:dyDescent="0.2">
      <c r="B25" s="13" t="s">
        <v>14</v>
      </c>
      <c r="C25" s="13" t="s">
        <v>15</v>
      </c>
      <c r="D25" s="26">
        <v>31164248</v>
      </c>
      <c r="E25" s="26">
        <v>-23649670.420000002</v>
      </c>
      <c r="F25" s="26">
        <f t="shared" si="5"/>
        <v>7514577.5799999982</v>
      </c>
      <c r="G25" s="26">
        <v>7514577.5800000001</v>
      </c>
      <c r="H25" s="26">
        <v>7306212.5800000001</v>
      </c>
      <c r="I25" s="26">
        <f t="shared" si="4"/>
        <v>0</v>
      </c>
    </row>
    <row r="26" spans="2:9" s="1" customFormat="1" ht="11.25" customHeight="1" thickBot="1" x14ac:dyDescent="0.25">
      <c r="B26" s="13" t="s">
        <v>23</v>
      </c>
      <c r="C26" s="13" t="s">
        <v>24</v>
      </c>
      <c r="D26" s="26">
        <v>1296750225</v>
      </c>
      <c r="E26" s="26">
        <v>-1296750225</v>
      </c>
      <c r="F26" s="26">
        <f>+D26+E26</f>
        <v>0</v>
      </c>
      <c r="G26" s="26">
        <v>0</v>
      </c>
      <c r="H26" s="26">
        <v>0</v>
      </c>
      <c r="I26" s="26">
        <f t="shared" si="4"/>
        <v>0</v>
      </c>
    </row>
    <row r="27" spans="2:9" s="7" customFormat="1" ht="11.25" customHeight="1" thickTop="1" x14ac:dyDescent="0.2">
      <c r="B27" s="24"/>
      <c r="C27" s="18" t="s">
        <v>18</v>
      </c>
      <c r="D27" s="27">
        <f>SUBTOTAL(9,D21:D26)</f>
        <v>4543596540</v>
      </c>
      <c r="E27" s="27">
        <f t="shared" ref="E27:I27" si="6">SUBTOTAL(9,E21:E26)</f>
        <v>84264610.789999962</v>
      </c>
      <c r="F27" s="27">
        <f t="shared" si="6"/>
        <v>4627861150.79</v>
      </c>
      <c r="G27" s="27">
        <f t="shared" si="6"/>
        <v>4617870745.0299997</v>
      </c>
      <c r="H27" s="27">
        <f t="shared" si="6"/>
        <v>4192256552.9599996</v>
      </c>
      <c r="I27" s="27">
        <f t="shared" si="6"/>
        <v>9990405.7600004971</v>
      </c>
    </row>
    <row r="28" spans="2:9" s="7" customFormat="1" ht="11.25" customHeight="1" x14ac:dyDescent="0.2">
      <c r="B28" s="14"/>
      <c r="C28" s="14"/>
      <c r="D28" s="28"/>
      <c r="E28" s="28"/>
      <c r="F28" s="28"/>
      <c r="G28" s="28"/>
      <c r="H28" s="29"/>
      <c r="I28" s="29"/>
    </row>
    <row r="29" spans="2:9" s="7" customFormat="1" ht="11.25" customHeight="1" x14ac:dyDescent="0.2">
      <c r="B29" s="38" t="s">
        <v>32</v>
      </c>
      <c r="C29" s="38"/>
      <c r="D29" s="28"/>
      <c r="E29" s="28"/>
      <c r="F29" s="28"/>
      <c r="G29" s="28"/>
      <c r="H29" s="29"/>
      <c r="I29" s="29"/>
    </row>
    <row r="30" spans="2:9" s="1" customFormat="1" ht="11.25" customHeight="1" x14ac:dyDescent="0.2">
      <c r="B30" s="13" t="s">
        <v>12</v>
      </c>
      <c r="C30" s="13" t="s">
        <v>13</v>
      </c>
      <c r="D30" s="26">
        <v>0</v>
      </c>
      <c r="E30" s="26">
        <v>20135.830000000002</v>
      </c>
      <c r="F30" s="26">
        <f>+D30+E30</f>
        <v>20135.830000000002</v>
      </c>
      <c r="G30" s="26">
        <v>0</v>
      </c>
      <c r="H30" s="26">
        <v>0</v>
      </c>
      <c r="I30" s="26">
        <f t="shared" ref="I30:I31" si="7">+F30-G30</f>
        <v>20135.830000000002</v>
      </c>
    </row>
    <row r="31" spans="2:9" s="1" customFormat="1" ht="11.25" customHeight="1" thickBot="1" x14ac:dyDescent="0.25">
      <c r="B31" s="13" t="s">
        <v>25</v>
      </c>
      <c r="C31" s="13" t="s">
        <v>26</v>
      </c>
      <c r="D31" s="26">
        <v>100000000</v>
      </c>
      <c r="E31" s="26">
        <v>-68000000</v>
      </c>
      <c r="F31" s="26">
        <f>+D31+E31</f>
        <v>32000000</v>
      </c>
      <c r="G31" s="26">
        <v>20831120.579999998</v>
      </c>
      <c r="H31" s="26">
        <v>3299702.99</v>
      </c>
      <c r="I31" s="26">
        <f t="shared" si="7"/>
        <v>11168879.420000002</v>
      </c>
    </row>
    <row r="32" spans="2:9" s="7" customFormat="1" ht="11.25" customHeight="1" thickTop="1" x14ac:dyDescent="0.2">
      <c r="B32" s="24"/>
      <c r="C32" s="18" t="s">
        <v>18</v>
      </c>
      <c r="D32" s="27">
        <f>SUBTOTAL(9,D30:D31)</f>
        <v>100000000</v>
      </c>
      <c r="E32" s="27">
        <f t="shared" ref="E32:I32" si="8">SUBTOTAL(9,E30:E31)</f>
        <v>-67979864.170000002</v>
      </c>
      <c r="F32" s="27">
        <f t="shared" si="8"/>
        <v>32020135.829999998</v>
      </c>
      <c r="G32" s="27">
        <f t="shared" si="8"/>
        <v>20831120.579999998</v>
      </c>
      <c r="H32" s="27">
        <f t="shared" si="8"/>
        <v>3299702.99</v>
      </c>
      <c r="I32" s="27">
        <f t="shared" si="8"/>
        <v>11189015.250000002</v>
      </c>
    </row>
    <row r="33" spans="2:9" s="7" customFormat="1" ht="11.25" customHeight="1" x14ac:dyDescent="0.2">
      <c r="B33" s="14"/>
      <c r="C33" s="14"/>
      <c r="D33" s="28"/>
      <c r="E33" s="28"/>
      <c r="F33" s="28"/>
      <c r="G33" s="28"/>
      <c r="H33" s="29"/>
      <c r="I33" s="29"/>
    </row>
    <row r="34" spans="2:9" s="7" customFormat="1" ht="11.25" customHeight="1" x14ac:dyDescent="0.2">
      <c r="B34" s="38" t="s">
        <v>33</v>
      </c>
      <c r="C34" s="38"/>
      <c r="D34" s="28"/>
      <c r="E34" s="28"/>
      <c r="F34" s="28"/>
      <c r="G34" s="28"/>
      <c r="H34" s="29"/>
      <c r="I34" s="29"/>
    </row>
    <row r="35" spans="2:9" s="1" customFormat="1" ht="11.25" customHeight="1" x14ac:dyDescent="0.2">
      <c r="B35" s="13" t="s">
        <v>10</v>
      </c>
      <c r="C35" s="13" t="s">
        <v>11</v>
      </c>
      <c r="D35" s="26">
        <v>0</v>
      </c>
      <c r="E35" s="26">
        <v>3647000</v>
      </c>
      <c r="F35" s="26">
        <f>+D35+E35</f>
        <v>3647000</v>
      </c>
      <c r="G35" s="26">
        <v>1972210.97</v>
      </c>
      <c r="H35" s="26">
        <v>981999.64</v>
      </c>
      <c r="I35" s="26">
        <f t="shared" ref="I35:I36" si="9">+F35-G35</f>
        <v>1674789.03</v>
      </c>
    </row>
    <row r="36" spans="2:9" s="1" customFormat="1" ht="11.25" customHeight="1" thickBot="1" x14ac:dyDescent="0.25">
      <c r="B36" s="13" t="s">
        <v>12</v>
      </c>
      <c r="C36" s="13" t="s">
        <v>13</v>
      </c>
      <c r="D36" s="26">
        <v>0</v>
      </c>
      <c r="E36" s="26">
        <v>8823434.3699999992</v>
      </c>
      <c r="F36" s="26">
        <f>+D36+E36</f>
        <v>8823434.3699999992</v>
      </c>
      <c r="G36" s="26">
        <v>3383639.21</v>
      </c>
      <c r="H36" s="26">
        <v>3286228.81</v>
      </c>
      <c r="I36" s="26">
        <f t="shared" si="9"/>
        <v>5439795.1599999992</v>
      </c>
    </row>
    <row r="37" spans="2:9" s="7" customFormat="1" ht="11.25" customHeight="1" thickTop="1" x14ac:dyDescent="0.2">
      <c r="B37" s="24"/>
      <c r="C37" s="18" t="s">
        <v>18</v>
      </c>
      <c r="D37" s="27">
        <f>SUBTOTAL(9,D35:D36)</f>
        <v>0</v>
      </c>
      <c r="E37" s="27">
        <f t="shared" ref="E37:I37" si="10">SUBTOTAL(9,E35:E36)</f>
        <v>12470434.369999999</v>
      </c>
      <c r="F37" s="27">
        <f t="shared" si="10"/>
        <v>12470434.369999999</v>
      </c>
      <c r="G37" s="27">
        <f t="shared" si="10"/>
        <v>5355850.18</v>
      </c>
      <c r="H37" s="27">
        <f t="shared" si="10"/>
        <v>4268228.45</v>
      </c>
      <c r="I37" s="27">
        <f t="shared" si="10"/>
        <v>7114584.1899999995</v>
      </c>
    </row>
    <row r="38" spans="2:9" s="7" customFormat="1" ht="11.25" customHeight="1" x14ac:dyDescent="0.2">
      <c r="B38" s="14"/>
      <c r="C38" s="14"/>
      <c r="D38" s="28"/>
      <c r="E38" s="28"/>
      <c r="F38" s="28"/>
      <c r="G38" s="28"/>
      <c r="H38" s="29"/>
      <c r="I38" s="29"/>
    </row>
    <row r="39" spans="2:9" s="7" customFormat="1" ht="11.25" customHeight="1" x14ac:dyDescent="0.2">
      <c r="B39" s="38" t="s">
        <v>34</v>
      </c>
      <c r="C39" s="38"/>
      <c r="D39" s="28"/>
      <c r="E39" s="28"/>
      <c r="F39" s="28"/>
      <c r="G39" s="28"/>
      <c r="H39" s="29"/>
      <c r="I39" s="29"/>
    </row>
    <row r="40" spans="2:9" s="1" customFormat="1" ht="11.25" customHeight="1" x14ac:dyDescent="0.2">
      <c r="B40" s="13" t="s">
        <v>10</v>
      </c>
      <c r="C40" s="13" t="s">
        <v>11</v>
      </c>
      <c r="D40" s="26">
        <v>0</v>
      </c>
      <c r="E40" s="26">
        <v>628350</v>
      </c>
      <c r="F40" s="26">
        <f>+D40+E40</f>
        <v>628350</v>
      </c>
      <c r="G40" s="26">
        <v>616810.28</v>
      </c>
      <c r="H40" s="26">
        <v>616810.28</v>
      </c>
      <c r="I40" s="26">
        <f t="shared" ref="I40:I42" si="11">+F40-G40</f>
        <v>11539.719999999972</v>
      </c>
    </row>
    <row r="41" spans="2:9" s="1" customFormat="1" ht="11.25" customHeight="1" x14ac:dyDescent="0.2">
      <c r="B41" s="13" t="s">
        <v>12</v>
      </c>
      <c r="C41" s="13" t="s">
        <v>13</v>
      </c>
      <c r="D41" s="26">
        <v>0</v>
      </c>
      <c r="E41" s="26">
        <v>1952985.72</v>
      </c>
      <c r="F41" s="26">
        <f>+D41+E41</f>
        <v>1952985.72</v>
      </c>
      <c r="G41" s="26">
        <v>1896319.98</v>
      </c>
      <c r="H41" s="26">
        <v>1896319.98</v>
      </c>
      <c r="I41" s="26">
        <f t="shared" si="11"/>
        <v>56665.739999999991</v>
      </c>
    </row>
    <row r="42" spans="2:9" s="1" customFormat="1" ht="11.25" customHeight="1" thickBot="1" x14ac:dyDescent="0.25">
      <c r="B42" s="13" t="s">
        <v>14</v>
      </c>
      <c r="C42" s="13" t="s">
        <v>15</v>
      </c>
      <c r="D42" s="26">
        <v>0</v>
      </c>
      <c r="E42" s="26">
        <v>434400</v>
      </c>
      <c r="F42" s="26">
        <f>+D42+E42</f>
        <v>434400</v>
      </c>
      <c r="G42" s="26">
        <v>416743.36</v>
      </c>
      <c r="H42" s="26">
        <v>130843.36</v>
      </c>
      <c r="I42" s="26">
        <f t="shared" si="11"/>
        <v>17656.640000000014</v>
      </c>
    </row>
    <row r="43" spans="2:9" s="7" customFormat="1" ht="11.25" customHeight="1" thickTop="1" x14ac:dyDescent="0.2">
      <c r="B43" s="24"/>
      <c r="C43" s="18" t="s">
        <v>18</v>
      </c>
      <c r="D43" s="27">
        <f>SUBTOTAL(9,D40:D42)</f>
        <v>0</v>
      </c>
      <c r="E43" s="27">
        <f t="shared" ref="E43:I43" si="12">SUBTOTAL(9,E40:E42)</f>
        <v>3015735.7199999997</v>
      </c>
      <c r="F43" s="27">
        <f t="shared" si="12"/>
        <v>3015735.7199999997</v>
      </c>
      <c r="G43" s="27">
        <f t="shared" si="12"/>
        <v>2929873.6199999996</v>
      </c>
      <c r="H43" s="27">
        <f t="shared" si="12"/>
        <v>2643973.6199999996</v>
      </c>
      <c r="I43" s="27">
        <f t="shared" si="12"/>
        <v>85862.099999999977</v>
      </c>
    </row>
    <row r="44" spans="2:9" s="7" customFormat="1" ht="11.25" customHeight="1" x14ac:dyDescent="0.2">
      <c r="B44" s="14"/>
      <c r="C44" s="14"/>
      <c r="D44" s="28"/>
      <c r="E44" s="28"/>
      <c r="F44" s="28"/>
      <c r="G44" s="28"/>
      <c r="H44" s="29"/>
      <c r="I44" s="29"/>
    </row>
    <row r="45" spans="2:9" s="7" customFormat="1" ht="11.25" customHeight="1" x14ac:dyDescent="0.2">
      <c r="B45" s="38" t="s">
        <v>35</v>
      </c>
      <c r="C45" s="38"/>
      <c r="D45" s="28"/>
      <c r="E45" s="28"/>
      <c r="F45" s="28"/>
      <c r="G45" s="28"/>
      <c r="H45" s="29"/>
      <c r="I45" s="29"/>
    </row>
    <row r="46" spans="2:9" s="1" customFormat="1" ht="11.25" customHeight="1" x14ac:dyDescent="0.2">
      <c r="B46" s="13" t="s">
        <v>12</v>
      </c>
      <c r="C46" s="13" t="s">
        <v>13</v>
      </c>
      <c r="D46" s="26">
        <v>0</v>
      </c>
      <c r="E46" s="26">
        <v>865339.77</v>
      </c>
      <c r="F46" s="26">
        <f>+D46+E46</f>
        <v>865339.77</v>
      </c>
      <c r="G46" s="26">
        <v>0</v>
      </c>
      <c r="H46" s="26">
        <v>0</v>
      </c>
      <c r="I46" s="26">
        <f t="shared" ref="I46:I48" si="13">+F46-G46</f>
        <v>865339.77</v>
      </c>
    </row>
    <row r="47" spans="2:9" s="1" customFormat="1" ht="11.25" customHeight="1" x14ac:dyDescent="0.2">
      <c r="B47" s="13" t="s">
        <v>14</v>
      </c>
      <c r="C47" s="13" t="s">
        <v>15</v>
      </c>
      <c r="D47" s="26">
        <v>0</v>
      </c>
      <c r="E47" s="26">
        <v>200296084</v>
      </c>
      <c r="F47" s="26">
        <f>+D47+E47</f>
        <v>200296084</v>
      </c>
      <c r="G47" s="26">
        <v>199667727.81999999</v>
      </c>
      <c r="H47" s="26">
        <v>0</v>
      </c>
      <c r="I47" s="26">
        <f t="shared" ref="I47" si="14">+F47-G47</f>
        <v>628356.18000000715</v>
      </c>
    </row>
    <row r="48" spans="2:9" s="1" customFormat="1" ht="11.25" customHeight="1" thickBot="1" x14ac:dyDescent="0.25">
      <c r="B48" s="13" t="s">
        <v>25</v>
      </c>
      <c r="C48" s="13" t="s">
        <v>26</v>
      </c>
      <c r="D48" s="26">
        <v>0</v>
      </c>
      <c r="E48" s="26">
        <v>198000000</v>
      </c>
      <c r="F48" s="26">
        <f>+D48+E48</f>
        <v>198000000</v>
      </c>
      <c r="G48" s="26">
        <v>197997273.78999999</v>
      </c>
      <c r="H48" s="26">
        <v>38832825.210000001</v>
      </c>
      <c r="I48" s="26">
        <f t="shared" si="13"/>
        <v>2726.2100000083447</v>
      </c>
    </row>
    <row r="49" spans="2:9" s="7" customFormat="1" ht="11.25" customHeight="1" thickTop="1" x14ac:dyDescent="0.2">
      <c r="B49" s="24"/>
      <c r="C49" s="18" t="s">
        <v>18</v>
      </c>
      <c r="D49" s="27">
        <f>SUBTOTAL(9,D46:D48)</f>
        <v>0</v>
      </c>
      <c r="E49" s="27">
        <f t="shared" ref="E49:I49" si="15">SUBTOTAL(9,E46:E48)</f>
        <v>399161423.76999998</v>
      </c>
      <c r="F49" s="27">
        <f t="shared" si="15"/>
        <v>399161423.76999998</v>
      </c>
      <c r="G49" s="27">
        <f t="shared" si="15"/>
        <v>397665001.61000001</v>
      </c>
      <c r="H49" s="27">
        <f t="shared" si="15"/>
        <v>38832825.210000001</v>
      </c>
      <c r="I49" s="27">
        <f t="shared" si="15"/>
        <v>1496422.1600000155</v>
      </c>
    </row>
    <row r="50" spans="2:9" s="1" customFormat="1" ht="11.25" customHeight="1" x14ac:dyDescent="0.2">
      <c r="B50" s="17"/>
      <c r="C50" s="19"/>
      <c r="D50" s="26"/>
      <c r="E50" s="26"/>
      <c r="F50" s="26"/>
      <c r="G50" s="26"/>
      <c r="H50" s="26"/>
      <c r="I50" s="26"/>
    </row>
    <row r="51" spans="2:9" s="7" customFormat="1" ht="11.25" customHeight="1" x14ac:dyDescent="0.2">
      <c r="B51" s="38" t="s">
        <v>36</v>
      </c>
      <c r="C51" s="38"/>
      <c r="D51" s="28"/>
      <c r="E51" s="28"/>
      <c r="F51" s="28"/>
      <c r="G51" s="28"/>
      <c r="H51" s="29"/>
      <c r="I51" s="29"/>
    </row>
    <row r="52" spans="2:9" s="1" customFormat="1" ht="11.25" customHeight="1" x14ac:dyDescent="0.2">
      <c r="B52" s="13" t="s">
        <v>19</v>
      </c>
      <c r="C52" s="13" t="s">
        <v>20</v>
      </c>
      <c r="D52" s="26">
        <v>1534344369</v>
      </c>
      <c r="E52" s="26">
        <v>-115890423.7</v>
      </c>
      <c r="F52" s="26">
        <f>+D52+E52</f>
        <v>1418453945.3</v>
      </c>
      <c r="G52" s="26">
        <v>1382363686.3800001</v>
      </c>
      <c r="H52" s="26">
        <v>1313757086.3499999</v>
      </c>
      <c r="I52" s="26">
        <f t="shared" ref="I52:I54" si="16">+F52-G52</f>
        <v>36090258.919999838</v>
      </c>
    </row>
    <row r="53" spans="2:9" s="1" customFormat="1" ht="11.25" customHeight="1" x14ac:dyDescent="0.2">
      <c r="B53" s="13" t="s">
        <v>10</v>
      </c>
      <c r="C53" s="13" t="s">
        <v>11</v>
      </c>
      <c r="D53" s="26">
        <v>758821020.55999994</v>
      </c>
      <c r="E53" s="26">
        <v>192611455.61000001</v>
      </c>
      <c r="F53" s="26">
        <f>+D53+E53</f>
        <v>951432476.16999996</v>
      </c>
      <c r="G53" s="26">
        <v>796870464.77999997</v>
      </c>
      <c r="H53" s="26">
        <v>725349967.59000003</v>
      </c>
      <c r="I53" s="26">
        <f t="shared" si="16"/>
        <v>154562011.38999999</v>
      </c>
    </row>
    <row r="54" spans="2:9" s="1" customFormat="1" ht="11.25" customHeight="1" thickBot="1" x14ac:dyDescent="0.25">
      <c r="B54" s="13" t="s">
        <v>12</v>
      </c>
      <c r="C54" s="13" t="s">
        <v>13</v>
      </c>
      <c r="D54" s="26">
        <v>860398610.44000006</v>
      </c>
      <c r="E54" s="26">
        <v>11803006.029999999</v>
      </c>
      <c r="F54" s="26">
        <f>+D54+E54</f>
        <v>872201616.47000003</v>
      </c>
      <c r="G54" s="26">
        <v>861789398.72000003</v>
      </c>
      <c r="H54" s="26">
        <v>556668914.25999999</v>
      </c>
      <c r="I54" s="26">
        <f t="shared" si="16"/>
        <v>10412217.75</v>
      </c>
    </row>
    <row r="55" spans="2:9" s="7" customFormat="1" ht="11.25" customHeight="1" thickTop="1" x14ac:dyDescent="0.2">
      <c r="B55" s="24"/>
      <c r="C55" s="18" t="s">
        <v>18</v>
      </c>
      <c r="D55" s="27">
        <f>SUBTOTAL(9,D52:D54)</f>
        <v>3153564000</v>
      </c>
      <c r="E55" s="27">
        <f t="shared" ref="E55:I55" si="17">SUBTOTAL(9,E52:E54)</f>
        <v>88524037.940000013</v>
      </c>
      <c r="F55" s="27">
        <f t="shared" si="17"/>
        <v>3242088037.9399996</v>
      </c>
      <c r="G55" s="27">
        <f t="shared" si="17"/>
        <v>3041023549.8800001</v>
      </c>
      <c r="H55" s="27">
        <f t="shared" si="17"/>
        <v>2595775968.1999998</v>
      </c>
      <c r="I55" s="27">
        <f t="shared" si="17"/>
        <v>201064488.05999982</v>
      </c>
    </row>
    <row r="56" spans="2:9" s="1" customFormat="1" ht="11.25" customHeight="1" x14ac:dyDescent="0.2">
      <c r="B56" s="17"/>
      <c r="C56" s="19"/>
      <c r="D56" s="26"/>
      <c r="E56" s="26"/>
      <c r="F56" s="26"/>
      <c r="G56" s="26"/>
      <c r="H56" s="26"/>
      <c r="I56" s="26"/>
    </row>
    <row r="57" spans="2:9" s="7" customFormat="1" ht="11.25" customHeight="1" x14ac:dyDescent="0.2">
      <c r="B57" s="38" t="s">
        <v>37</v>
      </c>
      <c r="C57" s="38"/>
      <c r="D57" s="28"/>
      <c r="E57" s="28"/>
      <c r="F57" s="28"/>
      <c r="G57" s="28"/>
      <c r="H57" s="29"/>
      <c r="I57" s="29"/>
    </row>
    <row r="58" spans="2:9" s="1" customFormat="1" ht="11.25" customHeight="1" x14ac:dyDescent="0.2">
      <c r="B58" s="13" t="s">
        <v>12</v>
      </c>
      <c r="C58" s="13" t="s">
        <v>13</v>
      </c>
      <c r="D58" s="26">
        <v>0</v>
      </c>
      <c r="E58" s="26">
        <v>550034.31000000006</v>
      </c>
      <c r="F58" s="26">
        <f>+D58+E58</f>
        <v>550034.31000000006</v>
      </c>
      <c r="G58" s="26">
        <v>0</v>
      </c>
      <c r="H58" s="26">
        <v>0</v>
      </c>
      <c r="I58" s="26">
        <f t="shared" ref="I58:I59" si="18">+F58-G58</f>
        <v>550034.31000000006</v>
      </c>
    </row>
    <row r="59" spans="2:9" s="1" customFormat="1" ht="11.25" customHeight="1" thickBot="1" x14ac:dyDescent="0.25">
      <c r="B59" s="13" t="s">
        <v>25</v>
      </c>
      <c r="C59" s="13" t="s">
        <v>26</v>
      </c>
      <c r="D59" s="26">
        <v>0</v>
      </c>
      <c r="E59" s="26">
        <v>75230997.469999999</v>
      </c>
      <c r="F59" s="26">
        <f>+D59+E59</f>
        <v>75230997.469999999</v>
      </c>
      <c r="G59" s="26">
        <v>52371476.090000004</v>
      </c>
      <c r="H59" s="26">
        <v>2530384.7799999998</v>
      </c>
      <c r="I59" s="26">
        <f t="shared" si="18"/>
        <v>22859521.379999995</v>
      </c>
    </row>
    <row r="60" spans="2:9" s="7" customFormat="1" ht="11.25" customHeight="1" thickTop="1" x14ac:dyDescent="0.2">
      <c r="B60" s="24"/>
      <c r="C60" s="18" t="s">
        <v>18</v>
      </c>
      <c r="D60" s="27">
        <f>SUBTOTAL(9,D58:D59)</f>
        <v>0</v>
      </c>
      <c r="E60" s="27">
        <f t="shared" ref="E60:I60" si="19">SUBTOTAL(9,E58:E59)</f>
        <v>75781031.780000001</v>
      </c>
      <c r="F60" s="27">
        <f t="shared" si="19"/>
        <v>75781031.780000001</v>
      </c>
      <c r="G60" s="27">
        <f t="shared" si="19"/>
        <v>52371476.090000004</v>
      </c>
      <c r="H60" s="27">
        <f t="shared" si="19"/>
        <v>2530384.7799999998</v>
      </c>
      <c r="I60" s="27">
        <f t="shared" si="19"/>
        <v>23409555.689999994</v>
      </c>
    </row>
    <row r="61" spans="2:9" s="1" customFormat="1" ht="11.25" customHeight="1" x14ac:dyDescent="0.2">
      <c r="B61" s="17"/>
      <c r="C61" s="19"/>
      <c r="D61" s="26"/>
      <c r="E61" s="26"/>
      <c r="F61" s="26"/>
      <c r="G61" s="26"/>
      <c r="H61" s="26"/>
      <c r="I61" s="26"/>
    </row>
    <row r="62" spans="2:9" s="7" customFormat="1" ht="11.25" customHeight="1" x14ac:dyDescent="0.2">
      <c r="B62" s="38" t="s">
        <v>38</v>
      </c>
      <c r="C62" s="38"/>
      <c r="D62" s="28"/>
      <c r="E62" s="28"/>
      <c r="F62" s="28"/>
      <c r="G62" s="28"/>
      <c r="H62" s="29"/>
      <c r="I62" s="29"/>
    </row>
    <row r="63" spans="2:9" s="1" customFormat="1" ht="11.25" customHeight="1" x14ac:dyDescent="0.2">
      <c r="B63" s="13" t="s">
        <v>19</v>
      </c>
      <c r="C63" s="13" t="s">
        <v>20</v>
      </c>
      <c r="D63" s="26">
        <v>0</v>
      </c>
      <c r="E63" s="26">
        <v>38573126.590000004</v>
      </c>
      <c r="F63" s="26">
        <f>+D63+E63</f>
        <v>38573126.590000004</v>
      </c>
      <c r="G63" s="26">
        <v>38573126.590000004</v>
      </c>
      <c r="H63" s="26">
        <v>38573126.590000004</v>
      </c>
      <c r="I63" s="26">
        <f t="shared" ref="I63:I65" si="20">+F63-G63</f>
        <v>0</v>
      </c>
    </row>
    <row r="64" spans="2:9" s="1" customFormat="1" ht="11.25" customHeight="1" x14ac:dyDescent="0.2">
      <c r="B64" s="13" t="s">
        <v>12</v>
      </c>
      <c r="C64" s="13" t="s">
        <v>13</v>
      </c>
      <c r="D64" s="26">
        <v>0</v>
      </c>
      <c r="E64" s="26">
        <v>10051.98</v>
      </c>
      <c r="F64" s="26">
        <f>+D64+E64</f>
        <v>10051.98</v>
      </c>
      <c r="G64" s="26">
        <v>0</v>
      </c>
      <c r="H64" s="26">
        <v>0</v>
      </c>
      <c r="I64" s="26">
        <f t="shared" si="20"/>
        <v>10051.98</v>
      </c>
    </row>
    <row r="65" spans="2:9" s="1" customFormat="1" ht="11.25" customHeight="1" thickBot="1" x14ac:dyDescent="0.25">
      <c r="B65" s="13" t="s">
        <v>21</v>
      </c>
      <c r="C65" s="13" t="s">
        <v>22</v>
      </c>
      <c r="D65" s="26">
        <v>0</v>
      </c>
      <c r="E65" s="26">
        <v>47695381.18</v>
      </c>
      <c r="F65" s="26">
        <f>+D65+E65</f>
        <v>47695381.18</v>
      </c>
      <c r="G65" s="26">
        <v>47695381.18</v>
      </c>
      <c r="H65" s="26">
        <v>47695381.18</v>
      </c>
      <c r="I65" s="26">
        <f t="shared" si="20"/>
        <v>0</v>
      </c>
    </row>
    <row r="66" spans="2:9" s="7" customFormat="1" ht="11.25" customHeight="1" thickTop="1" x14ac:dyDescent="0.2">
      <c r="B66" s="24"/>
      <c r="C66" s="18" t="s">
        <v>18</v>
      </c>
      <c r="D66" s="27">
        <f>SUBTOTAL(9,D63:D65)</f>
        <v>0</v>
      </c>
      <c r="E66" s="27">
        <f t="shared" ref="E66:I66" si="21">SUBTOTAL(9,E63:E65)</f>
        <v>86278559.75</v>
      </c>
      <c r="F66" s="27">
        <f t="shared" si="21"/>
        <v>86278559.75</v>
      </c>
      <c r="G66" s="27">
        <f t="shared" si="21"/>
        <v>86268507.770000011</v>
      </c>
      <c r="H66" s="27">
        <f t="shared" si="21"/>
        <v>86268507.770000011</v>
      </c>
      <c r="I66" s="27">
        <f t="shared" si="21"/>
        <v>10051.98</v>
      </c>
    </row>
    <row r="67" spans="2:9" s="1" customFormat="1" ht="11.25" customHeight="1" x14ac:dyDescent="0.2">
      <c r="B67" s="17"/>
      <c r="C67" s="19"/>
      <c r="D67" s="26"/>
      <c r="E67" s="26"/>
      <c r="F67" s="26"/>
      <c r="G67" s="26"/>
      <c r="H67" s="26"/>
      <c r="I67" s="26"/>
    </row>
    <row r="68" spans="2:9" s="7" customFormat="1" ht="11.25" customHeight="1" x14ac:dyDescent="0.2">
      <c r="B68" s="38" t="s">
        <v>52</v>
      </c>
      <c r="C68" s="38"/>
      <c r="D68" s="28"/>
      <c r="E68" s="28"/>
      <c r="F68" s="28"/>
      <c r="G68" s="28"/>
      <c r="H68" s="29"/>
      <c r="I68" s="29"/>
    </row>
    <row r="69" spans="2:9" s="1" customFormat="1" ht="11.25" customHeight="1" x14ac:dyDescent="0.2">
      <c r="B69" s="13" t="s">
        <v>10</v>
      </c>
      <c r="C69" s="13" t="s">
        <v>11</v>
      </c>
      <c r="D69" s="26">
        <v>0</v>
      </c>
      <c r="E69" s="26">
        <v>6250382</v>
      </c>
      <c r="F69" s="26">
        <f>+D69+E69</f>
        <v>6250382</v>
      </c>
      <c r="G69" s="26">
        <v>3947703.13</v>
      </c>
      <c r="H69" s="26">
        <v>0</v>
      </c>
      <c r="I69" s="26">
        <f t="shared" ref="I69:I71" si="22">+F69-G69</f>
        <v>2302678.87</v>
      </c>
    </row>
    <row r="70" spans="2:9" s="1" customFormat="1" ht="11.25" customHeight="1" x14ac:dyDescent="0.2">
      <c r="B70" s="13" t="s">
        <v>12</v>
      </c>
      <c r="C70" s="13" t="s">
        <v>13</v>
      </c>
      <c r="D70" s="26">
        <v>0</v>
      </c>
      <c r="E70" s="26">
        <v>4659537.34</v>
      </c>
      <c r="F70" s="26">
        <f>+D70+E70</f>
        <v>4659537.34</v>
      </c>
      <c r="G70" s="26">
        <v>3444073.28</v>
      </c>
      <c r="H70" s="26">
        <v>0</v>
      </c>
      <c r="I70" s="26">
        <f t="shared" si="22"/>
        <v>1215464.06</v>
      </c>
    </row>
    <row r="71" spans="2:9" s="1" customFormat="1" ht="11.25" customHeight="1" thickBot="1" x14ac:dyDescent="0.25">
      <c r="B71" s="13" t="s">
        <v>14</v>
      </c>
      <c r="C71" s="13" t="s">
        <v>15</v>
      </c>
      <c r="D71" s="26">
        <v>0</v>
      </c>
      <c r="E71" s="26">
        <v>2074293</v>
      </c>
      <c r="F71" s="26">
        <f>+D71+E71</f>
        <v>2074293</v>
      </c>
      <c r="G71" s="26">
        <v>2032678.67</v>
      </c>
      <c r="H71" s="26">
        <v>0</v>
      </c>
      <c r="I71" s="26">
        <f t="shared" si="22"/>
        <v>41614.330000000075</v>
      </c>
    </row>
    <row r="72" spans="2:9" s="7" customFormat="1" ht="11.25" customHeight="1" thickTop="1" x14ac:dyDescent="0.2">
      <c r="B72" s="24"/>
      <c r="C72" s="18" t="s">
        <v>18</v>
      </c>
      <c r="D72" s="27">
        <f>SUBTOTAL(9,D69:D71)</f>
        <v>0</v>
      </c>
      <c r="E72" s="27">
        <f t="shared" ref="E72:I72" si="23">SUBTOTAL(9,E69:E71)</f>
        <v>12984212.34</v>
      </c>
      <c r="F72" s="27">
        <f t="shared" si="23"/>
        <v>12984212.34</v>
      </c>
      <c r="G72" s="27">
        <f t="shared" si="23"/>
        <v>9424455.0800000001</v>
      </c>
      <c r="H72" s="27">
        <f t="shared" si="23"/>
        <v>0</v>
      </c>
      <c r="I72" s="27">
        <f t="shared" si="23"/>
        <v>3559757.2600000002</v>
      </c>
    </row>
    <row r="73" spans="2:9" s="1" customFormat="1" ht="11.25" customHeight="1" x14ac:dyDescent="0.2">
      <c r="B73" s="17"/>
      <c r="C73" s="19"/>
      <c r="D73" s="26"/>
      <c r="E73" s="26"/>
      <c r="F73" s="26"/>
      <c r="G73" s="26"/>
      <c r="H73" s="26"/>
      <c r="I73" s="26"/>
    </row>
    <row r="74" spans="2:9" s="7" customFormat="1" ht="11.25" customHeight="1" x14ac:dyDescent="0.2">
      <c r="B74" s="38" t="s">
        <v>39</v>
      </c>
      <c r="C74" s="38"/>
      <c r="D74" s="28"/>
      <c r="E74" s="28"/>
      <c r="F74" s="28"/>
      <c r="G74" s="28"/>
      <c r="H74" s="29"/>
      <c r="I74" s="29"/>
    </row>
    <row r="75" spans="2:9" s="1" customFormat="1" ht="11.25" customHeight="1" x14ac:dyDescent="0.2">
      <c r="B75" s="13" t="s">
        <v>19</v>
      </c>
      <c r="C75" s="13" t="s">
        <v>20</v>
      </c>
      <c r="D75" s="26">
        <v>207908067</v>
      </c>
      <c r="E75" s="26">
        <v>-13014506.51</v>
      </c>
      <c r="F75" s="26">
        <f>+D75+E75</f>
        <v>194893560.49000001</v>
      </c>
      <c r="G75" s="26">
        <v>193364797.94</v>
      </c>
      <c r="H75" s="26">
        <v>193057298.63</v>
      </c>
      <c r="I75" s="26">
        <f t="shared" ref="I75:I76" si="24">+F75-G75</f>
        <v>1528762.5500000119</v>
      </c>
    </row>
    <row r="76" spans="2:9" s="1" customFormat="1" ht="11.25" customHeight="1" thickBot="1" x14ac:dyDescent="0.25">
      <c r="B76" s="13" t="s">
        <v>12</v>
      </c>
      <c r="C76" s="13" t="s">
        <v>13</v>
      </c>
      <c r="D76" s="26">
        <v>0</v>
      </c>
      <c r="E76" s="26">
        <v>13014506.51</v>
      </c>
      <c r="F76" s="26">
        <f>+D76+E76</f>
        <v>13014506.51</v>
      </c>
      <c r="G76" s="26">
        <v>13014506.51</v>
      </c>
      <c r="H76" s="26">
        <v>13014506.51</v>
      </c>
      <c r="I76" s="26">
        <f t="shared" si="24"/>
        <v>0</v>
      </c>
    </row>
    <row r="77" spans="2:9" s="7" customFormat="1" ht="11.25" customHeight="1" thickTop="1" x14ac:dyDescent="0.2">
      <c r="B77" s="24"/>
      <c r="C77" s="18" t="s">
        <v>18</v>
      </c>
      <c r="D77" s="27">
        <f>SUBTOTAL(9,D75:D76)</f>
        <v>207908067</v>
      </c>
      <c r="E77" s="27">
        <f t="shared" ref="E77:I77" si="25">SUBTOTAL(9,E75:E76)</f>
        <v>0</v>
      </c>
      <c r="F77" s="27">
        <f t="shared" si="25"/>
        <v>207908067</v>
      </c>
      <c r="G77" s="27">
        <f t="shared" si="25"/>
        <v>206379304.44999999</v>
      </c>
      <c r="H77" s="27">
        <f t="shared" si="25"/>
        <v>206071805.13999999</v>
      </c>
      <c r="I77" s="27">
        <f t="shared" si="25"/>
        <v>1528762.5500000119</v>
      </c>
    </row>
    <row r="78" spans="2:9" s="1" customFormat="1" ht="11.25" customHeight="1" x14ac:dyDescent="0.2">
      <c r="B78" s="17"/>
      <c r="C78" s="19"/>
      <c r="D78" s="26"/>
      <c r="E78" s="26"/>
      <c r="F78" s="26"/>
      <c r="G78" s="26"/>
      <c r="H78" s="26"/>
      <c r="I78" s="26"/>
    </row>
    <row r="79" spans="2:9" s="7" customFormat="1" ht="11.25" customHeight="1" x14ac:dyDescent="0.2">
      <c r="B79" s="38" t="s">
        <v>40</v>
      </c>
      <c r="C79" s="38"/>
      <c r="D79" s="28"/>
      <c r="E79" s="28"/>
      <c r="F79" s="28"/>
      <c r="G79" s="28"/>
      <c r="H79" s="29"/>
      <c r="I79" s="29"/>
    </row>
    <row r="80" spans="2:9" s="1" customFormat="1" ht="11.25" customHeight="1" x14ac:dyDescent="0.2">
      <c r="B80" s="13" t="s">
        <v>19</v>
      </c>
      <c r="C80" s="13" t="s">
        <v>20</v>
      </c>
      <c r="D80" s="26">
        <v>1185766879</v>
      </c>
      <c r="E80" s="26">
        <v>12252669.689999999</v>
      </c>
      <c r="F80" s="26">
        <f>+D80+E80</f>
        <v>1198019548.6900001</v>
      </c>
      <c r="G80" s="26">
        <v>1189170095.8399999</v>
      </c>
      <c r="H80" s="26">
        <v>1122924964.4200001</v>
      </c>
      <c r="I80" s="26">
        <f t="shared" ref="I80:I83" si="26">+F80-G80</f>
        <v>8849452.8500001431</v>
      </c>
    </row>
    <row r="81" spans="1:9" s="1" customFormat="1" ht="11.25" customHeight="1" x14ac:dyDescent="0.2">
      <c r="B81" s="13" t="s">
        <v>10</v>
      </c>
      <c r="C81" s="13" t="s">
        <v>11</v>
      </c>
      <c r="D81" s="26">
        <v>3912700</v>
      </c>
      <c r="E81" s="26">
        <v>7073537.4800000004</v>
      </c>
      <c r="F81" s="26">
        <f>+D81+E81</f>
        <v>10986237.48</v>
      </c>
      <c r="G81" s="26">
        <v>9174559.0099999998</v>
      </c>
      <c r="H81" s="26">
        <v>9174559.0099999998</v>
      </c>
      <c r="I81" s="26">
        <f t="shared" si="26"/>
        <v>1811678.4700000007</v>
      </c>
    </row>
    <row r="82" spans="1:9" s="1" customFormat="1" ht="11.25" customHeight="1" x14ac:dyDescent="0.2">
      <c r="B82" s="13" t="s">
        <v>12</v>
      </c>
      <c r="C82" s="13" t="s">
        <v>13</v>
      </c>
      <c r="D82" s="26">
        <v>711103964</v>
      </c>
      <c r="E82" s="26">
        <v>110074212.94</v>
      </c>
      <c r="F82" s="26">
        <f>+D82+E82</f>
        <v>821178176.94000006</v>
      </c>
      <c r="G82" s="26">
        <v>781434938.24000001</v>
      </c>
      <c r="H82" s="26">
        <v>638221047.53999996</v>
      </c>
      <c r="I82" s="26">
        <f t="shared" si="26"/>
        <v>39743238.700000048</v>
      </c>
    </row>
    <row r="83" spans="1:9" s="1" customFormat="1" ht="11.25" customHeight="1" thickBot="1" x14ac:dyDescent="0.25">
      <c r="B83" s="13" t="s">
        <v>14</v>
      </c>
      <c r="C83" s="13" t="s">
        <v>15</v>
      </c>
      <c r="D83" s="26">
        <v>35599663</v>
      </c>
      <c r="E83" s="26">
        <v>-16477341.35</v>
      </c>
      <c r="F83" s="26">
        <f>+D83+E83</f>
        <v>19122321.649999999</v>
      </c>
      <c r="G83" s="26">
        <v>18359694.879999999</v>
      </c>
      <c r="H83" s="26">
        <v>16915048.039999999</v>
      </c>
      <c r="I83" s="26">
        <f t="shared" si="26"/>
        <v>762626.76999999955</v>
      </c>
    </row>
    <row r="84" spans="1:9" s="7" customFormat="1" ht="11.25" customHeight="1" thickTop="1" x14ac:dyDescent="0.2">
      <c r="B84" s="24"/>
      <c r="C84" s="18" t="s">
        <v>18</v>
      </c>
      <c r="D84" s="27">
        <f>SUBTOTAL(9,D80:D83)</f>
        <v>1936383206</v>
      </c>
      <c r="E84" s="27">
        <f t="shared" ref="E84:I84" si="27">SUBTOTAL(9,E80:E83)</f>
        <v>112923078.76000001</v>
      </c>
      <c r="F84" s="27">
        <f t="shared" si="27"/>
        <v>2049306284.7600002</v>
      </c>
      <c r="G84" s="27">
        <f t="shared" si="27"/>
        <v>1998139287.97</v>
      </c>
      <c r="H84" s="27">
        <f t="shared" si="27"/>
        <v>1787235619.01</v>
      </c>
      <c r="I84" s="27">
        <f t="shared" si="27"/>
        <v>51166996.790000185</v>
      </c>
    </row>
    <row r="85" spans="1:9" s="1" customFormat="1" ht="11.25" customHeight="1" x14ac:dyDescent="0.2">
      <c r="B85" s="17"/>
      <c r="C85" s="19"/>
      <c r="D85" s="26"/>
      <c r="E85" s="26"/>
      <c r="F85" s="26"/>
      <c r="G85" s="26"/>
      <c r="H85" s="26"/>
      <c r="I85" s="26"/>
    </row>
    <row r="86" spans="1:9" s="7" customFormat="1" ht="11.25" customHeight="1" x14ac:dyDescent="0.2">
      <c r="B86" s="38" t="s">
        <v>41</v>
      </c>
      <c r="C86" s="38"/>
      <c r="D86" s="28"/>
      <c r="E86" s="28"/>
      <c r="F86" s="28"/>
      <c r="G86" s="28"/>
      <c r="H86" s="29"/>
      <c r="I86" s="29"/>
    </row>
    <row r="87" spans="1:9" s="1" customFormat="1" ht="11.25" customHeight="1" thickBot="1" x14ac:dyDescent="0.25">
      <c r="B87" s="13" t="s">
        <v>10</v>
      </c>
      <c r="C87" s="13" t="s">
        <v>11</v>
      </c>
      <c r="D87" s="26">
        <v>0</v>
      </c>
      <c r="E87" s="26">
        <v>1500000</v>
      </c>
      <c r="F87" s="26">
        <f>+D87+E87</f>
        <v>1500000</v>
      </c>
      <c r="G87" s="26">
        <v>1144303.72</v>
      </c>
      <c r="H87" s="26">
        <v>693194.4</v>
      </c>
      <c r="I87" s="26">
        <f>+F87-G87</f>
        <v>355696.28</v>
      </c>
    </row>
    <row r="88" spans="1:9" s="7" customFormat="1" ht="11.25" customHeight="1" thickTop="1" thickBot="1" x14ac:dyDescent="0.25">
      <c r="B88" s="24"/>
      <c r="C88" s="18" t="s">
        <v>18</v>
      </c>
      <c r="D88" s="27">
        <f>SUBTOTAL(9,D87:D87)</f>
        <v>0</v>
      </c>
      <c r="E88" s="27">
        <f t="shared" ref="E88:I88" si="28">SUBTOTAL(9,E87:E87)</f>
        <v>1500000</v>
      </c>
      <c r="F88" s="27">
        <f t="shared" si="28"/>
        <v>1500000</v>
      </c>
      <c r="G88" s="27">
        <f t="shared" si="28"/>
        <v>1144303.72</v>
      </c>
      <c r="H88" s="27">
        <f t="shared" si="28"/>
        <v>693194.4</v>
      </c>
      <c r="I88" s="27">
        <f t="shared" si="28"/>
        <v>355696.28</v>
      </c>
    </row>
    <row r="89" spans="1:9" s="7" customFormat="1" ht="11.25" customHeight="1" thickTop="1" x14ac:dyDescent="0.2">
      <c r="B89" s="8"/>
      <c r="C89" s="9" t="s">
        <v>27</v>
      </c>
      <c r="D89" s="30">
        <f>SUBTOTAL(9,D5:D88)</f>
        <v>9963451813</v>
      </c>
      <c r="E89" s="30">
        <f t="shared" ref="E89:I89" si="29">SUBTOTAL(9,E5:E88)</f>
        <v>816625123.81000006</v>
      </c>
      <c r="F89" s="30">
        <f t="shared" si="29"/>
        <v>10780076936.810003</v>
      </c>
      <c r="G89" s="30">
        <f t="shared" si="29"/>
        <v>10453409923.779997</v>
      </c>
      <c r="H89" s="30">
        <f t="shared" si="29"/>
        <v>8933104331.4400005</v>
      </c>
      <c r="I89" s="30">
        <f t="shared" si="29"/>
        <v>326667013.03000051</v>
      </c>
    </row>
    <row r="90" spans="1:9" s="4" customFormat="1" x14ac:dyDescent="0.15">
      <c r="A90" s="5"/>
      <c r="C90" s="5"/>
      <c r="D90" s="6"/>
      <c r="E90" s="6"/>
      <c r="F90" s="6"/>
      <c r="G90" s="6"/>
      <c r="H90" s="6"/>
      <c r="I90" s="6"/>
    </row>
    <row r="91" spans="1:9" s="31" customFormat="1" ht="12" x14ac:dyDescent="0.15">
      <c r="A91" s="32"/>
      <c r="C91" s="33"/>
      <c r="D91" s="34"/>
      <c r="E91" s="34"/>
      <c r="F91" s="34"/>
      <c r="G91" s="34"/>
      <c r="H91" s="34"/>
      <c r="I91" s="34"/>
    </row>
    <row r="92" spans="1:9" s="31" customFormat="1" x14ac:dyDescent="0.15">
      <c r="A92" s="32"/>
      <c r="C92" s="32"/>
      <c r="D92" s="6"/>
      <c r="E92" s="6"/>
      <c r="F92" s="6"/>
      <c r="G92" s="6"/>
      <c r="H92" s="6"/>
      <c r="I92" s="6"/>
    </row>
    <row r="93" spans="1:9" s="4" customFormat="1" x14ac:dyDescent="0.15">
      <c r="A93" s="5"/>
      <c r="D93" s="35"/>
      <c r="E93" s="35"/>
      <c r="F93" s="35"/>
      <c r="G93" s="35"/>
      <c r="H93" s="35"/>
      <c r="I93" s="35"/>
    </row>
    <row r="94" spans="1:9" s="23" customFormat="1" ht="14.25" x14ac:dyDescent="0.2">
      <c r="C94" s="22" t="s">
        <v>42</v>
      </c>
      <c r="D94" s="39" t="s">
        <v>43</v>
      </c>
      <c r="E94" s="39"/>
      <c r="F94" s="39" t="s">
        <v>44</v>
      </c>
      <c r="G94" s="39"/>
      <c r="H94" s="40" t="s">
        <v>45</v>
      </c>
      <c r="I94" s="40"/>
    </row>
    <row r="95" spans="1:9" s="20" customFormat="1" ht="15" customHeight="1" x14ac:dyDescent="0.2">
      <c r="C95" s="21" t="s">
        <v>53</v>
      </c>
      <c r="D95" s="36" t="s">
        <v>46</v>
      </c>
      <c r="E95" s="36"/>
      <c r="F95" s="37" t="s">
        <v>47</v>
      </c>
      <c r="G95" s="37"/>
      <c r="H95" s="37" t="s">
        <v>48</v>
      </c>
      <c r="I95" s="37"/>
    </row>
    <row r="96" spans="1:9" s="53" customFormat="1" ht="36" x14ac:dyDescent="0.2">
      <c r="C96" s="54" t="s">
        <v>54</v>
      </c>
      <c r="D96" s="55" t="s">
        <v>49</v>
      </c>
      <c r="E96" s="55"/>
      <c r="F96" s="56" t="s">
        <v>50</v>
      </c>
      <c r="G96" s="56"/>
      <c r="H96" s="56" t="s">
        <v>51</v>
      </c>
      <c r="I96" s="56"/>
    </row>
    <row r="97" spans="1:247" ht="11.2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</row>
  </sheetData>
  <mergeCells count="27">
    <mergeCell ref="B1:C3"/>
    <mergeCell ref="D1:H1"/>
    <mergeCell ref="I1:I2"/>
    <mergeCell ref="B4:C4"/>
    <mergeCell ref="B11:C11"/>
    <mergeCell ref="B16:C16"/>
    <mergeCell ref="B20:C20"/>
    <mergeCell ref="B29:C29"/>
    <mergeCell ref="B34:C34"/>
    <mergeCell ref="B39:C39"/>
    <mergeCell ref="B45:C45"/>
    <mergeCell ref="B51:C51"/>
    <mergeCell ref="B57:C57"/>
    <mergeCell ref="B68:C68"/>
    <mergeCell ref="B74:C74"/>
    <mergeCell ref="B62:C62"/>
    <mergeCell ref="B79:C79"/>
    <mergeCell ref="B86:C86"/>
    <mergeCell ref="D94:E94"/>
    <mergeCell ref="F94:G94"/>
    <mergeCell ref="H94:I94"/>
    <mergeCell ref="D95:E95"/>
    <mergeCell ref="F95:G95"/>
    <mergeCell ref="H95:I95"/>
    <mergeCell ref="D96:E96"/>
    <mergeCell ref="F96:G96"/>
    <mergeCell ref="H96:I96"/>
  </mergeCells>
  <printOptions horizontalCentered="1"/>
  <pageMargins left="0.39370078740157483" right="0.39370078740157483" top="1.5296474358974359" bottom="0.39370078740157483" header="0.31496062992125984" footer="0.31496062992125984"/>
  <pageSetup scale="83" fitToWidth="0" orientation="landscape" r:id="rId1"/>
  <headerFooter>
    <oddHeader>&amp;L&amp;G&amp;C&amp;"Arial,Negrita"&amp;10
SERVICIOS DE SALUD DE MICHOACÁN
Estado Analítico del Ejercicio del Presupuesto de Egresos
Clasificación Fuente de Financiamiento
Del 1 de enero al 31 de diciembre de 2023
(Pesos)&amp;R&amp;G</oddHeader>
    <oddFooter>&amp;R&amp;P/&amp;N</oddFooter>
  </headerFooter>
  <rowBreaks count="1" manualBreakCount="1">
    <brk id="50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</vt:lpstr>
      <vt:lpstr>'11'!Títulos_a_imprimir</vt:lpstr>
    </vt:vector>
  </TitlesOfParts>
  <Company>Contabilidad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Francisco</cp:lastModifiedBy>
  <cp:lastPrinted>2024-04-12T03:11:03Z</cp:lastPrinted>
  <dcterms:created xsi:type="dcterms:W3CDTF">2023-07-01T02:21:30Z</dcterms:created>
  <dcterms:modified xsi:type="dcterms:W3CDTF">2024-04-12T03:11:07Z</dcterms:modified>
</cp:coreProperties>
</file>