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AYITO\ESTADOS FINANCIEROS\2023\06 JUNIO 2023\PUBLICACION\4.- DISCIPLINA FINANCIERA\"/>
    </mc:Choice>
  </mc:AlternateContent>
  <bookViews>
    <workbookView xWindow="0" yWindow="0" windowWidth="15675" windowHeight="8700"/>
  </bookViews>
  <sheets>
    <sheet name="Hoja1 " sheetId="2" r:id="rId1"/>
  </sheets>
  <definedNames>
    <definedName name="_xlnm.Print_Titles" localSheetId="0">'Hoja1 '!$1:$8</definedName>
  </definedNames>
  <calcPr calcId="162913"/>
</workbook>
</file>

<file path=xl/calcChain.xml><?xml version="1.0" encoding="utf-8"?>
<calcChain xmlns="http://schemas.openxmlformats.org/spreadsheetml/2006/main">
  <c r="F83" i="2" l="1"/>
  <c r="I83" i="2" s="1"/>
  <c r="D10" i="2" l="1"/>
  <c r="E10" i="2"/>
  <c r="G10" i="2"/>
  <c r="H10" i="2"/>
  <c r="F11" i="2"/>
  <c r="I11" i="2" s="1"/>
  <c r="F12" i="2"/>
  <c r="I12" i="2" s="1"/>
  <c r="F13" i="2"/>
  <c r="I13" i="2" s="1"/>
  <c r="F14" i="2"/>
  <c r="I14" i="2"/>
  <c r="F15" i="2"/>
  <c r="I15" i="2" s="1"/>
  <c r="F16" i="2"/>
  <c r="I16" i="2" s="1"/>
  <c r="F17" i="2"/>
  <c r="I17" i="2" s="1"/>
  <c r="D18" i="2"/>
  <c r="E18" i="2"/>
  <c r="G18" i="2"/>
  <c r="H18" i="2"/>
  <c r="F19" i="2"/>
  <c r="I19" i="2" s="1"/>
  <c r="F20" i="2"/>
  <c r="F21" i="2"/>
  <c r="I21" i="2"/>
  <c r="F22" i="2"/>
  <c r="I22" i="2" s="1"/>
  <c r="F23" i="2"/>
  <c r="I23" i="2" s="1"/>
  <c r="F24" i="2"/>
  <c r="I24" i="2" s="1"/>
  <c r="F25" i="2"/>
  <c r="I25" i="2" s="1"/>
  <c r="F26" i="2"/>
  <c r="I26" i="2" s="1"/>
  <c r="F27" i="2"/>
  <c r="I27" i="2"/>
  <c r="D28" i="2"/>
  <c r="E28" i="2"/>
  <c r="G28" i="2"/>
  <c r="H28" i="2"/>
  <c r="F29" i="2"/>
  <c r="I29" i="2" s="1"/>
  <c r="F30" i="2"/>
  <c r="F28" i="2" s="1"/>
  <c r="F31" i="2"/>
  <c r="I31" i="2" s="1"/>
  <c r="F32" i="2"/>
  <c r="I32" i="2" s="1"/>
  <c r="F33" i="2"/>
  <c r="I33" i="2" s="1"/>
  <c r="F34" i="2"/>
  <c r="I34" i="2"/>
  <c r="F35" i="2"/>
  <c r="I35" i="2" s="1"/>
  <c r="F36" i="2"/>
  <c r="I36" i="2" s="1"/>
  <c r="F37" i="2"/>
  <c r="I37" i="2"/>
  <c r="D38" i="2"/>
  <c r="E38" i="2"/>
  <c r="G38" i="2"/>
  <c r="H38" i="2"/>
  <c r="F39" i="2"/>
  <c r="I39" i="2" s="1"/>
  <c r="F40" i="2"/>
  <c r="F41" i="2"/>
  <c r="I41" i="2"/>
  <c r="F42" i="2"/>
  <c r="I42" i="2" s="1"/>
  <c r="F43" i="2"/>
  <c r="I43" i="2" s="1"/>
  <c r="F44" i="2"/>
  <c r="I44" i="2"/>
  <c r="F45" i="2"/>
  <c r="I45" i="2" s="1"/>
  <c r="F46" i="2"/>
  <c r="I46" i="2" s="1"/>
  <c r="F47" i="2"/>
  <c r="I47" i="2" s="1"/>
  <c r="D48" i="2"/>
  <c r="E48" i="2"/>
  <c r="G48" i="2"/>
  <c r="H48" i="2"/>
  <c r="F49" i="2"/>
  <c r="I49" i="2" s="1"/>
  <c r="F50" i="2"/>
  <c r="F51" i="2"/>
  <c r="I51" i="2" s="1"/>
  <c r="F52" i="2"/>
  <c r="I52" i="2" s="1"/>
  <c r="F53" i="2"/>
  <c r="I53" i="2" s="1"/>
  <c r="F54" i="2"/>
  <c r="I54" i="2" s="1"/>
  <c r="F55" i="2"/>
  <c r="I55" i="2" s="1"/>
  <c r="F56" i="2"/>
  <c r="I56" i="2" s="1"/>
  <c r="F57" i="2"/>
  <c r="I57" i="2"/>
  <c r="D58" i="2"/>
  <c r="E58" i="2"/>
  <c r="G58" i="2"/>
  <c r="H58" i="2"/>
  <c r="F59" i="2"/>
  <c r="I59" i="2" s="1"/>
  <c r="F60" i="2"/>
  <c r="F61" i="2"/>
  <c r="I61" i="2" s="1"/>
  <c r="D62" i="2"/>
  <c r="E62" i="2"/>
  <c r="G62" i="2"/>
  <c r="H62" i="2"/>
  <c r="F63" i="2"/>
  <c r="I63" i="2" s="1"/>
  <c r="F64" i="2"/>
  <c r="F65" i="2"/>
  <c r="I65" i="2" s="1"/>
  <c r="F66" i="2"/>
  <c r="I66" i="2" s="1"/>
  <c r="F67" i="2"/>
  <c r="I67" i="2" s="1"/>
  <c r="F68" i="2"/>
  <c r="I68" i="2" s="1"/>
  <c r="F69" i="2"/>
  <c r="I69" i="2" s="1"/>
  <c r="F70" i="2"/>
  <c r="I70" i="2" s="1"/>
  <c r="D71" i="2"/>
  <c r="E71" i="2"/>
  <c r="G71" i="2"/>
  <c r="H71" i="2"/>
  <c r="F72" i="2"/>
  <c r="I72" i="2"/>
  <c r="F73" i="2"/>
  <c r="I73" i="2" s="1"/>
  <c r="F74" i="2"/>
  <c r="F71" i="2" s="1"/>
  <c r="D75" i="2"/>
  <c r="E75" i="2"/>
  <c r="G75" i="2"/>
  <c r="H75" i="2"/>
  <c r="F76" i="2"/>
  <c r="I76" i="2" s="1"/>
  <c r="F77" i="2"/>
  <c r="I77" i="2" s="1"/>
  <c r="F78" i="2"/>
  <c r="I78" i="2" s="1"/>
  <c r="F79" i="2"/>
  <c r="I79" i="2"/>
  <c r="F80" i="2"/>
  <c r="I80" i="2" s="1"/>
  <c r="F81" i="2"/>
  <c r="I81" i="2" s="1"/>
  <c r="F82" i="2"/>
  <c r="I82" i="2" s="1"/>
  <c r="D85" i="2"/>
  <c r="E85" i="2"/>
  <c r="G85" i="2"/>
  <c r="H85" i="2"/>
  <c r="F86" i="2"/>
  <c r="I86" i="2" s="1"/>
  <c r="F87" i="2"/>
  <c r="I87" i="2" s="1"/>
  <c r="F88" i="2"/>
  <c r="I88" i="2"/>
  <c r="F89" i="2"/>
  <c r="I89" i="2"/>
  <c r="F90" i="2"/>
  <c r="F91" i="2"/>
  <c r="I91" i="2"/>
  <c r="F92" i="2"/>
  <c r="I92" i="2" s="1"/>
  <c r="D93" i="2"/>
  <c r="E93" i="2"/>
  <c r="G93" i="2"/>
  <c r="H93" i="2"/>
  <c r="F94" i="2"/>
  <c r="I94" i="2" s="1"/>
  <c r="F95" i="2"/>
  <c r="I95" i="2"/>
  <c r="F96" i="2"/>
  <c r="I96" i="2" s="1"/>
  <c r="F97" i="2"/>
  <c r="I97" i="2" s="1"/>
  <c r="F98" i="2"/>
  <c r="I98" i="2"/>
  <c r="F99" i="2"/>
  <c r="I99" i="2" s="1"/>
  <c r="F100" i="2"/>
  <c r="I100" i="2" s="1"/>
  <c r="F101" i="2"/>
  <c r="I101" i="2" s="1"/>
  <c r="F102" i="2"/>
  <c r="I102" i="2" s="1"/>
  <c r="D103" i="2"/>
  <c r="E103" i="2"/>
  <c r="G103" i="2"/>
  <c r="H103" i="2"/>
  <c r="F104" i="2"/>
  <c r="I104" i="2" s="1"/>
  <c r="F105" i="2"/>
  <c r="I105" i="2"/>
  <c r="F106" i="2"/>
  <c r="I106" i="2" s="1"/>
  <c r="F107" i="2"/>
  <c r="I107" i="2" s="1"/>
  <c r="F108" i="2"/>
  <c r="I108" i="2"/>
  <c r="F109" i="2"/>
  <c r="I109" i="2"/>
  <c r="F110" i="2"/>
  <c r="I110" i="2" s="1"/>
  <c r="F111" i="2"/>
  <c r="I111" i="2" s="1"/>
  <c r="F112" i="2"/>
  <c r="I112" i="2" s="1"/>
  <c r="D113" i="2"/>
  <c r="E113" i="2"/>
  <c r="G113" i="2"/>
  <c r="H113" i="2"/>
  <c r="F114" i="2"/>
  <c r="F115" i="2"/>
  <c r="I115" i="2" s="1"/>
  <c r="F116" i="2"/>
  <c r="I116" i="2" s="1"/>
  <c r="F117" i="2"/>
  <c r="I117" i="2" s="1"/>
  <c r="F118" i="2"/>
  <c r="I118" i="2" s="1"/>
  <c r="F119" i="2"/>
  <c r="I119" i="2"/>
  <c r="F120" i="2"/>
  <c r="I120" i="2" s="1"/>
  <c r="F121" i="2"/>
  <c r="I121" i="2"/>
  <c r="F122" i="2"/>
  <c r="I122" i="2" s="1"/>
  <c r="D123" i="2"/>
  <c r="E123" i="2"/>
  <c r="G123" i="2"/>
  <c r="H123" i="2"/>
  <c r="F124" i="2"/>
  <c r="F125" i="2"/>
  <c r="I125" i="2" s="1"/>
  <c r="F126" i="2"/>
  <c r="I126" i="2" s="1"/>
  <c r="F127" i="2"/>
  <c r="I127" i="2" s="1"/>
  <c r="F128" i="2"/>
  <c r="I128" i="2" s="1"/>
  <c r="F129" i="2"/>
  <c r="I129" i="2"/>
  <c r="F130" i="2"/>
  <c r="I130" i="2" s="1"/>
  <c r="F131" i="2"/>
  <c r="I131" i="2" s="1"/>
  <c r="F132" i="2"/>
  <c r="I132" i="2" s="1"/>
  <c r="D133" i="2"/>
  <c r="E133" i="2"/>
  <c r="G133" i="2"/>
  <c r="H133" i="2"/>
  <c r="F134" i="2"/>
  <c r="F135" i="2"/>
  <c r="I135" i="2" s="1"/>
  <c r="F136" i="2"/>
  <c r="I136" i="2" s="1"/>
  <c r="D137" i="2"/>
  <c r="E137" i="2"/>
  <c r="G137" i="2"/>
  <c r="H137" i="2"/>
  <c r="F138" i="2"/>
  <c r="I138" i="2" s="1"/>
  <c r="F139" i="2"/>
  <c r="I139" i="2"/>
  <c r="F140" i="2"/>
  <c r="I140" i="2" s="1"/>
  <c r="F141" i="2"/>
  <c r="I141" i="2" s="1"/>
  <c r="F142" i="2"/>
  <c r="I142" i="2" s="1"/>
  <c r="F143" i="2"/>
  <c r="I143" i="2"/>
  <c r="F144" i="2"/>
  <c r="I144" i="2" s="1"/>
  <c r="F145" i="2"/>
  <c r="I145" i="2"/>
  <c r="D146" i="2"/>
  <c r="E146" i="2"/>
  <c r="G146" i="2"/>
  <c r="H146" i="2"/>
  <c r="F147" i="2"/>
  <c r="I147" i="2"/>
  <c r="F148" i="2"/>
  <c r="I148" i="2" s="1"/>
  <c r="F149" i="2"/>
  <c r="I149" i="2"/>
  <c r="D150" i="2"/>
  <c r="E150" i="2"/>
  <c r="G150" i="2"/>
  <c r="H150" i="2"/>
  <c r="F151" i="2"/>
  <c r="I151" i="2"/>
  <c r="F152" i="2"/>
  <c r="I152" i="2" s="1"/>
  <c r="F153" i="2"/>
  <c r="I153" i="2"/>
  <c r="F154" i="2"/>
  <c r="I154" i="2"/>
  <c r="F155" i="2"/>
  <c r="I155" i="2" s="1"/>
  <c r="F156" i="2"/>
  <c r="I156" i="2" s="1"/>
  <c r="F157" i="2"/>
  <c r="I157" i="2" s="1"/>
  <c r="F58" i="2" l="1"/>
  <c r="I58" i="2" s="1"/>
  <c r="I71" i="2"/>
  <c r="F18" i="2"/>
  <c r="G84" i="2"/>
  <c r="F113" i="2"/>
  <c r="I113" i="2" s="1"/>
  <c r="F133" i="2"/>
  <c r="I133" i="2" s="1"/>
  <c r="E84" i="2"/>
  <c r="F38" i="2"/>
  <c r="H9" i="2"/>
  <c r="H159" i="2" s="1"/>
  <c r="F123" i="2"/>
  <c r="I123" i="2" s="1"/>
  <c r="F48" i="2"/>
  <c r="G9" i="2"/>
  <c r="G159" i="2" s="1"/>
  <c r="F62" i="2"/>
  <c r="I62" i="2" s="1"/>
  <c r="D84" i="2"/>
  <c r="E9" i="2"/>
  <c r="H84" i="2"/>
  <c r="F85" i="2"/>
  <c r="D9" i="2"/>
  <c r="I85" i="2"/>
  <c r="I10" i="2"/>
  <c r="F75" i="2"/>
  <c r="I75" i="2" s="1"/>
  <c r="F137" i="2"/>
  <c r="I137" i="2" s="1"/>
  <c r="F103" i="2"/>
  <c r="I103" i="2" s="1"/>
  <c r="F93" i="2"/>
  <c r="I93" i="2" s="1"/>
  <c r="I74" i="2"/>
  <c r="I64" i="2"/>
  <c r="I60" i="2"/>
  <c r="I50" i="2"/>
  <c r="I48" i="2" s="1"/>
  <c r="I40" i="2"/>
  <c r="I38" i="2" s="1"/>
  <c r="I30" i="2"/>
  <c r="I28" i="2" s="1"/>
  <c r="I20" i="2"/>
  <c r="I18" i="2" s="1"/>
  <c r="F10" i="2"/>
  <c r="F146" i="2"/>
  <c r="I146" i="2" s="1"/>
  <c r="F150" i="2"/>
  <c r="I150" i="2" s="1"/>
  <c r="I134" i="2"/>
  <c r="I124" i="2"/>
  <c r="I114" i="2"/>
  <c r="I90" i="2"/>
  <c r="E159" i="2" l="1"/>
  <c r="D159" i="2"/>
  <c r="F84" i="2"/>
  <c r="I84" i="2"/>
  <c r="F9" i="2"/>
  <c r="I9" i="2"/>
  <c r="I159" i="2" s="1"/>
  <c r="F159" i="2" l="1"/>
</calcChain>
</file>

<file path=xl/sharedStrings.xml><?xml version="1.0" encoding="utf-8"?>
<sst xmlns="http://schemas.openxmlformats.org/spreadsheetml/2006/main" count="162" uniqueCount="89">
  <si>
    <t>SERVICIOS DE SALUD DE MICHOACAN (a)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</si>
  <si>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</si>
  <si>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</si>
  <si>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</si>
  <si>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</si>
  <si>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</si>
  <si>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</si>
  <si>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</si>
  <si>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</si>
  <si>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</si>
  <si>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</si>
  <si>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</si>
  <si>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</si>
  <si>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</si>
  <si>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</si>
  <si>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</si>
  <si>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</si>
  <si>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</si>
  <si>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</si>
  <si>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</si>
  <si>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</si>
  <si>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</si>
  <si>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</si>
  <si>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</si>
  <si>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</si>
  <si>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</si>
  <si>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</si>
  <si>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</si>
  <si>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</si>
  <si>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</si>
  <si>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</si>
  <si>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</si>
  <si>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</si>
  <si>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</si>
  <si>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</si>
  <si>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</si>
  <si>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</si>
  <si>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</si>
  <si>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</si>
  <si>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</si>
  <si>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</si>
  <si>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</si>
  <si>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</si>
  <si>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</si>
  <si>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</si>
  <si>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</si>
  <si>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</si>
  <si>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</si>
  <si>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</si>
  <si>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</si>
  <si>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</si>
  <si>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</si>
  <si>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</si>
  <si>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</si>
  <si>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</si>
  <si>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</si>
  <si>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</si>
  <si>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</si>
  <si>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</si>
  <si>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</si>
  <si>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</si>
  <si>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</si>
  <si>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</si>
  <si>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</si>
  <si>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</si>
  <si>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</si>
  <si>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</si>
  <si>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</si>
  <si>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</si>
  <si>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</si>
  <si>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</si>
  <si>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</si>
  <si>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</si>
  <si>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</si>
  <si>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</si>
  <si>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</si>
  <si>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</si>
  <si>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</si>
  <si>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</si>
  <si>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</si>
  <si>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</si>
  <si>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</si>
  <si>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</si>
  <si>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</si>
  <si>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</si>
  <si>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</si>
  <si>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</si>
  <si>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</si>
  <si>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1 de Enero al 30 de Julio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</si>
</sst>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5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indent="3"/>
    </xf>
    <xf numFmtId="0" fontId="4" fillId="0" borderId="6" xfId="0" applyFont="1" applyBorder="1"/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/>
    <xf numFmtId="164" fontId="4" fillId="0" borderId="7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4" fontId="4" fillId="0" borderId="15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4" fontId="3" fillId="0" borderId="17" xfId="0" applyNumberFormat="1" applyFont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0"/>
  <sheetViews>
    <sheetView tabSelected="1" view="pageLayout" topLeftCell="A141" zoomScale="85" zoomScaleNormal="70" zoomScaleSheetLayoutView="70" zoomScalePageLayoutView="85" workbookViewId="0">
      <selection activeCell="D141" sqref="D141:I159"/>
    </sheetView>
  </sheetViews>
  <sheetFormatPr baseColWidth="10" defaultColWidth="12" defaultRowHeight="10.5" x14ac:dyDescent="0.15"/>
  <cols>
    <col min="1" max="1" width="4.6640625" style="1" customWidth="1"/>
    <col min="2" max="2" width="12.83203125" style="1"/>
    <col min="3" max="3" width="53.6640625" style="1" customWidth="1"/>
    <col min="4" max="4" width="18.6640625" style="1" customWidth="1"/>
    <col min="5" max="5" width="22.33203125" style="1" customWidth="1"/>
    <col min="6" max="9" width="17.83203125" style="1" bestFit="1" customWidth="1"/>
    <col min="10" max="16384" width="12" style="1"/>
  </cols>
  <sheetData>
    <row r="1" spans="1:9" ht="12.75" x14ac:dyDescent="0.2">
      <c r="A1" s="18"/>
      <c r="B1" s="27" t="s">
        <v>0</v>
      </c>
      <c r="C1" s="28"/>
      <c r="D1" s="28"/>
      <c r="E1" s="28"/>
      <c r="F1" s="28"/>
      <c r="G1" s="28"/>
      <c r="H1" s="28"/>
      <c r="I1" s="29"/>
    </row>
    <row r="2" spans="1:9" ht="13.9" customHeight="1" x14ac:dyDescent="0.2">
      <c r="A2" s="18"/>
      <c r="B2" s="30" t="s">
        <v>1</v>
      </c>
      <c r="C2" s="31"/>
      <c r="D2" s="31"/>
      <c r="E2" s="31"/>
      <c r="F2" s="31"/>
      <c r="G2" s="31"/>
      <c r="H2" s="31"/>
      <c r="I2" s="32"/>
    </row>
    <row r="3" spans="1:9" ht="13.9" customHeight="1" x14ac:dyDescent="0.2">
      <c r="A3" s="18"/>
      <c r="B3" s="30" t="s">
        <v>2</v>
      </c>
      <c r="C3" s="31"/>
      <c r="D3" s="31"/>
      <c r="E3" s="31"/>
      <c r="F3" s="31"/>
      <c r="G3" s="31"/>
      <c r="H3" s="31"/>
      <c r="I3" s="32"/>
    </row>
    <row r="4" spans="1:9" ht="12.75" x14ac:dyDescent="0.2">
      <c r="A4" s="18"/>
      <c r="B4" s="30" t="s">
        <v>88</v>
      </c>
      <c r="C4" s="31"/>
      <c r="D4" s="31"/>
      <c r="E4" s="31"/>
      <c r="F4" s="31"/>
      <c r="G4" s="31"/>
      <c r="H4" s="31"/>
      <c r="I4" s="32"/>
    </row>
    <row r="5" spans="1:9" ht="13.5" thickBot="1" x14ac:dyDescent="0.25">
      <c r="A5" s="18"/>
      <c r="B5" s="33" t="s">
        <v>3</v>
      </c>
      <c r="C5" s="34"/>
      <c r="D5" s="34"/>
      <c r="E5" s="34"/>
      <c r="F5" s="34"/>
      <c r="G5" s="34"/>
      <c r="H5" s="34"/>
      <c r="I5" s="35"/>
    </row>
    <row r="6" spans="1:9" ht="10.5" customHeight="1" x14ac:dyDescent="0.2">
      <c r="A6" s="18"/>
      <c r="B6" s="27" t="s">
        <v>4</v>
      </c>
      <c r="C6" s="41"/>
      <c r="D6" s="27" t="s">
        <v>5</v>
      </c>
      <c r="E6" s="28"/>
      <c r="F6" s="28"/>
      <c r="G6" s="28"/>
      <c r="H6" s="41"/>
      <c r="I6" s="36" t="s">
        <v>6</v>
      </c>
    </row>
    <row r="7" spans="1:9" ht="11.25" customHeight="1" thickBot="1" x14ac:dyDescent="0.25">
      <c r="A7" s="18"/>
      <c r="B7" s="30"/>
      <c r="C7" s="42"/>
      <c r="D7" s="33"/>
      <c r="E7" s="34"/>
      <c r="F7" s="34"/>
      <c r="G7" s="34"/>
      <c r="H7" s="43"/>
      <c r="I7" s="37"/>
    </row>
    <row r="8" spans="1:9" ht="26.25" thickBot="1" x14ac:dyDescent="0.25">
      <c r="A8" s="18"/>
      <c r="B8" s="33"/>
      <c r="C8" s="43"/>
      <c r="D8" s="17" t="s">
        <v>7</v>
      </c>
      <c r="E8" s="2" t="s">
        <v>8</v>
      </c>
      <c r="F8" s="17" t="s">
        <v>9</v>
      </c>
      <c r="G8" s="17" t="s">
        <v>10</v>
      </c>
      <c r="H8" s="17" t="s">
        <v>11</v>
      </c>
      <c r="I8" s="38"/>
    </row>
    <row r="9" spans="1:9" ht="12.75" x14ac:dyDescent="0.2">
      <c r="A9" s="18"/>
      <c r="B9" s="3" t="s">
        <v>12</v>
      </c>
      <c r="C9" s="4"/>
      <c r="D9" s="21">
        <f t="shared" ref="D9:I9" si="0">D10+D18+D28+D38+D48+D58+D71+D75+D62</f>
        <v>22000000</v>
      </c>
      <c r="E9" s="21">
        <f t="shared" si="0"/>
        <v>871322.84000000008</v>
      </c>
      <c r="F9" s="21">
        <f t="shared" si="0"/>
        <v>22871322.84</v>
      </c>
      <c r="G9" s="21">
        <f t="shared" si="0"/>
        <v>3090189.53</v>
      </c>
      <c r="H9" s="21">
        <f t="shared" si="0"/>
        <v>3090189.53</v>
      </c>
      <c r="I9" s="21">
        <f t="shared" si="0"/>
        <v>19781133.309999999</v>
      </c>
    </row>
    <row r="10" spans="1:9" ht="12.75" x14ac:dyDescent="0.2">
      <c r="A10" s="18"/>
      <c r="B10" s="5" t="s">
        <v>13</v>
      </c>
      <c r="C10" s="6"/>
      <c r="D10" s="22">
        <f t="shared" ref="D10:I10" si="1">SUM(D11:D17)</f>
        <v>0</v>
      </c>
      <c r="E10" s="22">
        <f t="shared" si="1"/>
        <v>0</v>
      </c>
      <c r="F10" s="22">
        <f t="shared" si="1"/>
        <v>0</v>
      </c>
      <c r="G10" s="22">
        <f t="shared" si="1"/>
        <v>0</v>
      </c>
      <c r="H10" s="22">
        <f t="shared" si="1"/>
        <v>0</v>
      </c>
      <c r="I10" s="22">
        <f t="shared" si="1"/>
        <v>0</v>
      </c>
    </row>
    <row r="11" spans="1:9" ht="12.75" x14ac:dyDescent="0.2">
      <c r="A11" s="18"/>
      <c r="B11" s="7" t="s">
        <v>14</v>
      </c>
      <c r="C11" s="8"/>
      <c r="D11" s="22">
        <v>0</v>
      </c>
      <c r="E11" s="23">
        <v>0</v>
      </c>
      <c r="F11" s="23">
        <f>D11+E11</f>
        <v>0</v>
      </c>
      <c r="G11" s="23">
        <v>0</v>
      </c>
      <c r="H11" s="23">
        <v>0</v>
      </c>
      <c r="I11" s="23">
        <f>F11-G11</f>
        <v>0</v>
      </c>
    </row>
    <row r="12" spans="1:9" ht="12.75" x14ac:dyDescent="0.2">
      <c r="A12" s="18"/>
      <c r="B12" s="7" t="s">
        <v>15</v>
      </c>
      <c r="C12" s="8"/>
      <c r="D12" s="22">
        <v>0</v>
      </c>
      <c r="E12" s="23">
        <v>0</v>
      </c>
      <c r="F12" s="23">
        <f t="shared" ref="F12:F18" si="2">D12+E12</f>
        <v>0</v>
      </c>
      <c r="G12" s="23">
        <v>0</v>
      </c>
      <c r="H12" s="23">
        <v>0</v>
      </c>
      <c r="I12" s="23">
        <f t="shared" ref="I12:I17" si="3">F12-G12</f>
        <v>0</v>
      </c>
    </row>
    <row r="13" spans="1:9" ht="12.75" x14ac:dyDescent="0.2">
      <c r="A13" s="18"/>
      <c r="B13" s="7" t="s">
        <v>16</v>
      </c>
      <c r="C13" s="8"/>
      <c r="D13" s="22">
        <v>0</v>
      </c>
      <c r="E13" s="23">
        <v>0</v>
      </c>
      <c r="F13" s="23">
        <f t="shared" si="2"/>
        <v>0</v>
      </c>
      <c r="G13" s="23">
        <v>0</v>
      </c>
      <c r="H13" s="23">
        <v>0</v>
      </c>
      <c r="I13" s="23">
        <f t="shared" si="3"/>
        <v>0</v>
      </c>
    </row>
    <row r="14" spans="1:9" ht="12.75" x14ac:dyDescent="0.2">
      <c r="A14" s="18"/>
      <c r="B14" s="7" t="s">
        <v>17</v>
      </c>
      <c r="C14" s="8"/>
      <c r="D14" s="22">
        <v>0</v>
      </c>
      <c r="E14" s="23">
        <v>0</v>
      </c>
      <c r="F14" s="23">
        <f t="shared" si="2"/>
        <v>0</v>
      </c>
      <c r="G14" s="23">
        <v>0</v>
      </c>
      <c r="H14" s="23">
        <v>0</v>
      </c>
      <c r="I14" s="23">
        <f t="shared" si="3"/>
        <v>0</v>
      </c>
    </row>
    <row r="15" spans="1:9" ht="12.75" x14ac:dyDescent="0.2">
      <c r="A15" s="18"/>
      <c r="B15" s="7" t="s">
        <v>18</v>
      </c>
      <c r="C15" s="8"/>
      <c r="D15" s="22">
        <v>0</v>
      </c>
      <c r="E15" s="23">
        <v>0</v>
      </c>
      <c r="F15" s="23">
        <f t="shared" si="2"/>
        <v>0</v>
      </c>
      <c r="G15" s="23">
        <v>0</v>
      </c>
      <c r="H15" s="23">
        <v>0</v>
      </c>
      <c r="I15" s="23">
        <f t="shared" si="3"/>
        <v>0</v>
      </c>
    </row>
    <row r="16" spans="1:9" ht="12.75" x14ac:dyDescent="0.2">
      <c r="A16" s="18"/>
      <c r="B16" s="7" t="s">
        <v>19</v>
      </c>
      <c r="C16" s="8"/>
      <c r="D16" s="22">
        <v>0</v>
      </c>
      <c r="E16" s="23">
        <v>0</v>
      </c>
      <c r="F16" s="23">
        <f t="shared" si="2"/>
        <v>0</v>
      </c>
      <c r="G16" s="23">
        <v>0</v>
      </c>
      <c r="H16" s="23">
        <v>0</v>
      </c>
      <c r="I16" s="23">
        <f t="shared" si="3"/>
        <v>0</v>
      </c>
    </row>
    <row r="17" spans="1:9" ht="12.75" x14ac:dyDescent="0.2">
      <c r="A17" s="18"/>
      <c r="B17" s="7" t="s">
        <v>20</v>
      </c>
      <c r="C17" s="8"/>
      <c r="D17" s="22">
        <v>0</v>
      </c>
      <c r="E17" s="23">
        <v>0</v>
      </c>
      <c r="F17" s="23">
        <f t="shared" si="2"/>
        <v>0</v>
      </c>
      <c r="G17" s="23">
        <v>0</v>
      </c>
      <c r="H17" s="23">
        <v>0</v>
      </c>
      <c r="I17" s="23">
        <f t="shared" si="3"/>
        <v>0</v>
      </c>
    </row>
    <row r="18" spans="1:9" ht="12.75" x14ac:dyDescent="0.2">
      <c r="A18" s="18"/>
      <c r="B18" s="5" t="s">
        <v>21</v>
      </c>
      <c r="C18" s="6"/>
      <c r="D18" s="22">
        <f t="shared" ref="D18:I18" si="4">SUM(D19:D27)</f>
        <v>2500000</v>
      </c>
      <c r="E18" s="22">
        <f t="shared" si="4"/>
        <v>2766721.7</v>
      </c>
      <c r="F18" s="23">
        <f t="shared" si="2"/>
        <v>5266721.7</v>
      </c>
      <c r="G18" s="22">
        <f t="shared" si="4"/>
        <v>2792961.01</v>
      </c>
      <c r="H18" s="22">
        <f t="shared" si="4"/>
        <v>2792961.01</v>
      </c>
      <c r="I18" s="22">
        <f t="shared" si="4"/>
        <v>2473760.6899999995</v>
      </c>
    </row>
    <row r="19" spans="1:9" ht="12.75" x14ac:dyDescent="0.2">
      <c r="A19" s="18"/>
      <c r="B19" s="7" t="s">
        <v>22</v>
      </c>
      <c r="C19" s="8"/>
      <c r="D19" s="22">
        <v>492000</v>
      </c>
      <c r="E19" s="23">
        <v>36620.480000000003</v>
      </c>
      <c r="F19" s="22">
        <f t="shared" ref="F19:F27" si="5">D19+E19</f>
        <v>528620.48</v>
      </c>
      <c r="G19" s="23">
        <v>18618</v>
      </c>
      <c r="H19" s="23">
        <v>18618</v>
      </c>
      <c r="I19" s="23">
        <f>F19-G19</f>
        <v>510002.48</v>
      </c>
    </row>
    <row r="20" spans="1:9" ht="12.75" x14ac:dyDescent="0.2">
      <c r="A20" s="18"/>
      <c r="B20" s="7" t="s">
        <v>23</v>
      </c>
      <c r="C20" s="8"/>
      <c r="D20" s="22">
        <v>232000</v>
      </c>
      <c r="E20" s="23">
        <v>41032.53</v>
      </c>
      <c r="F20" s="22">
        <f t="shared" si="5"/>
        <v>273032.53000000003</v>
      </c>
      <c r="G20" s="23">
        <v>27653.01</v>
      </c>
      <c r="H20" s="23">
        <v>27653.01</v>
      </c>
      <c r="I20" s="23">
        <f t="shared" ref="I20:I83" si="6">F20-G20</f>
        <v>245379.52000000002</v>
      </c>
    </row>
    <row r="21" spans="1:9" ht="12.75" x14ac:dyDescent="0.2">
      <c r="A21" s="18"/>
      <c r="B21" s="7" t="s">
        <v>24</v>
      </c>
      <c r="C21" s="8"/>
      <c r="D21" s="22">
        <v>0</v>
      </c>
      <c r="E21" s="23">
        <v>0</v>
      </c>
      <c r="F21" s="22">
        <f t="shared" si="5"/>
        <v>0</v>
      </c>
      <c r="G21" s="23">
        <v>0</v>
      </c>
      <c r="H21" s="23">
        <v>0</v>
      </c>
      <c r="I21" s="23">
        <f t="shared" si="6"/>
        <v>0</v>
      </c>
    </row>
    <row r="22" spans="1:9" ht="12.75" x14ac:dyDescent="0.2">
      <c r="A22" s="18"/>
      <c r="B22" s="7" t="s">
        <v>25</v>
      </c>
      <c r="C22" s="8"/>
      <c r="D22" s="22">
        <v>0</v>
      </c>
      <c r="E22" s="23">
        <v>0</v>
      </c>
      <c r="F22" s="22">
        <f t="shared" si="5"/>
        <v>0</v>
      </c>
      <c r="G22" s="23">
        <v>0</v>
      </c>
      <c r="H22" s="23">
        <v>0</v>
      </c>
      <c r="I22" s="23">
        <f t="shared" si="6"/>
        <v>0</v>
      </c>
    </row>
    <row r="23" spans="1:9" ht="12.75" x14ac:dyDescent="0.2">
      <c r="A23" s="18"/>
      <c r="B23" s="7" t="s">
        <v>26</v>
      </c>
      <c r="C23" s="8"/>
      <c r="D23" s="22">
        <v>1728000</v>
      </c>
      <c r="E23" s="23">
        <v>2689068.69</v>
      </c>
      <c r="F23" s="22">
        <f t="shared" si="5"/>
        <v>4417068.6899999995</v>
      </c>
      <c r="G23" s="23">
        <v>2746690</v>
      </c>
      <c r="H23" s="23">
        <v>2746690</v>
      </c>
      <c r="I23" s="23">
        <f t="shared" si="6"/>
        <v>1670378.6899999995</v>
      </c>
    </row>
    <row r="24" spans="1:9" ht="12.75" x14ac:dyDescent="0.2">
      <c r="A24" s="18"/>
      <c r="B24" s="7" t="s">
        <v>27</v>
      </c>
      <c r="C24" s="8"/>
      <c r="D24" s="22">
        <v>48000</v>
      </c>
      <c r="E24" s="23">
        <v>0</v>
      </c>
      <c r="F24" s="22">
        <f t="shared" si="5"/>
        <v>48000</v>
      </c>
      <c r="G24" s="23">
        <v>0</v>
      </c>
      <c r="H24" s="23">
        <v>0</v>
      </c>
      <c r="I24" s="23">
        <f t="shared" si="6"/>
        <v>48000</v>
      </c>
    </row>
    <row r="25" spans="1:9" ht="12.75" x14ac:dyDescent="0.2">
      <c r="A25" s="18"/>
      <c r="B25" s="7" t="s">
        <v>28</v>
      </c>
      <c r="C25" s="8"/>
      <c r="D25" s="22">
        <v>0</v>
      </c>
      <c r="E25" s="23">
        <v>0</v>
      </c>
      <c r="F25" s="22">
        <f t="shared" si="5"/>
        <v>0</v>
      </c>
      <c r="G25" s="23">
        <v>0</v>
      </c>
      <c r="H25" s="23">
        <v>0</v>
      </c>
      <c r="I25" s="23">
        <f t="shared" si="6"/>
        <v>0</v>
      </c>
    </row>
    <row r="26" spans="1:9" ht="12.75" x14ac:dyDescent="0.2">
      <c r="A26" s="18"/>
      <c r="B26" s="7" t="s">
        <v>29</v>
      </c>
      <c r="C26" s="8"/>
      <c r="D26" s="22">
        <v>0</v>
      </c>
      <c r="E26" s="23">
        <v>0</v>
      </c>
      <c r="F26" s="22">
        <f t="shared" si="5"/>
        <v>0</v>
      </c>
      <c r="G26" s="23">
        <v>0</v>
      </c>
      <c r="H26" s="23">
        <v>0</v>
      </c>
      <c r="I26" s="23">
        <f t="shared" si="6"/>
        <v>0</v>
      </c>
    </row>
    <row r="27" spans="1:9" ht="12.75" x14ac:dyDescent="0.2">
      <c r="A27" s="18"/>
      <c r="B27" s="7" t="s">
        <v>30</v>
      </c>
      <c r="C27" s="8"/>
      <c r="D27" s="22">
        <v>0</v>
      </c>
      <c r="E27" s="23">
        <v>0</v>
      </c>
      <c r="F27" s="22">
        <f t="shared" si="5"/>
        <v>0</v>
      </c>
      <c r="G27" s="23">
        <v>0</v>
      </c>
      <c r="H27" s="23">
        <v>0</v>
      </c>
      <c r="I27" s="23">
        <f t="shared" si="6"/>
        <v>0</v>
      </c>
    </row>
    <row r="28" spans="1:9" ht="12.75" x14ac:dyDescent="0.2">
      <c r="A28" s="18"/>
      <c r="B28" s="5" t="s">
        <v>31</v>
      </c>
      <c r="C28" s="6"/>
      <c r="D28" s="22">
        <f t="shared" ref="D28:I28" si="7">SUM(D29:D37)</f>
        <v>8455000</v>
      </c>
      <c r="E28" s="22">
        <f t="shared" si="7"/>
        <v>-448558.95</v>
      </c>
      <c r="F28" s="22">
        <f t="shared" si="7"/>
        <v>8006441.0499999998</v>
      </c>
      <c r="G28" s="22">
        <f t="shared" si="7"/>
        <v>297228.52</v>
      </c>
      <c r="H28" s="22">
        <f t="shared" si="7"/>
        <v>297228.52</v>
      </c>
      <c r="I28" s="22">
        <f t="shared" si="7"/>
        <v>7709212.5300000003</v>
      </c>
    </row>
    <row r="29" spans="1:9" ht="12.75" x14ac:dyDescent="0.2">
      <c r="A29" s="18"/>
      <c r="B29" s="7" t="s">
        <v>32</v>
      </c>
      <c r="C29" s="8"/>
      <c r="D29" s="22">
        <v>0</v>
      </c>
      <c r="E29" s="23">
        <v>56028</v>
      </c>
      <c r="F29" s="22">
        <f t="shared" ref="F29:F37" si="8">D29+E29</f>
        <v>56028</v>
      </c>
      <c r="G29" s="23">
        <v>63003</v>
      </c>
      <c r="H29" s="23">
        <v>63003</v>
      </c>
      <c r="I29" s="23">
        <f t="shared" si="6"/>
        <v>-6975</v>
      </c>
    </row>
    <row r="30" spans="1:9" ht="12.75" x14ac:dyDescent="0.2">
      <c r="A30" s="18"/>
      <c r="B30" s="7" t="s">
        <v>33</v>
      </c>
      <c r="C30" s="8"/>
      <c r="D30" s="22">
        <v>0</v>
      </c>
      <c r="E30" s="23">
        <v>0</v>
      </c>
      <c r="F30" s="22">
        <f t="shared" si="8"/>
        <v>0</v>
      </c>
      <c r="G30" s="23">
        <v>0</v>
      </c>
      <c r="H30" s="23">
        <v>0</v>
      </c>
      <c r="I30" s="23">
        <f t="shared" si="6"/>
        <v>0</v>
      </c>
    </row>
    <row r="31" spans="1:9" ht="12.75" x14ac:dyDescent="0.2">
      <c r="A31" s="18"/>
      <c r="B31" s="7" t="s">
        <v>34</v>
      </c>
      <c r="C31" s="8"/>
      <c r="D31" s="22">
        <v>80000</v>
      </c>
      <c r="E31" s="23">
        <v>-4455</v>
      </c>
      <c r="F31" s="22">
        <f t="shared" si="8"/>
        <v>75545</v>
      </c>
      <c r="G31" s="23">
        <v>0</v>
      </c>
      <c r="H31" s="23">
        <v>0</v>
      </c>
      <c r="I31" s="23">
        <f t="shared" si="6"/>
        <v>75545</v>
      </c>
    </row>
    <row r="32" spans="1:9" ht="12.75" x14ac:dyDescent="0.2">
      <c r="A32" s="18"/>
      <c r="B32" s="7" t="s">
        <v>35</v>
      </c>
      <c r="C32" s="8"/>
      <c r="D32" s="22">
        <v>0</v>
      </c>
      <c r="E32" s="23">
        <v>19678.05</v>
      </c>
      <c r="F32" s="22">
        <f t="shared" si="8"/>
        <v>19678.05</v>
      </c>
      <c r="G32" s="23">
        <v>0</v>
      </c>
      <c r="H32" s="23">
        <v>0</v>
      </c>
      <c r="I32" s="23">
        <f t="shared" si="6"/>
        <v>19678.05</v>
      </c>
    </row>
    <row r="33" spans="1:9" ht="12.75" x14ac:dyDescent="0.2">
      <c r="A33" s="18"/>
      <c r="B33" s="7" t="s">
        <v>36</v>
      </c>
      <c r="C33" s="8"/>
      <c r="D33" s="22">
        <v>50000</v>
      </c>
      <c r="E33" s="23">
        <v>0</v>
      </c>
      <c r="F33" s="22">
        <f t="shared" si="8"/>
        <v>50000</v>
      </c>
      <c r="G33" s="23">
        <v>11770.52</v>
      </c>
      <c r="H33" s="23">
        <v>11770.52</v>
      </c>
      <c r="I33" s="23">
        <f t="shared" si="6"/>
        <v>38229.479999999996</v>
      </c>
    </row>
    <row r="34" spans="1:9" ht="12.75" x14ac:dyDescent="0.2">
      <c r="A34" s="18"/>
      <c r="B34" s="7" t="s">
        <v>37</v>
      </c>
      <c r="C34" s="8"/>
      <c r="D34" s="22">
        <v>0</v>
      </c>
      <c r="E34" s="23">
        <v>0</v>
      </c>
      <c r="F34" s="22">
        <f t="shared" si="8"/>
        <v>0</v>
      </c>
      <c r="G34" s="23">
        <v>0</v>
      </c>
      <c r="H34" s="23">
        <v>0</v>
      </c>
      <c r="I34" s="23">
        <f t="shared" si="6"/>
        <v>0</v>
      </c>
    </row>
    <row r="35" spans="1:9" ht="12.75" x14ac:dyDescent="0.2">
      <c r="A35" s="18"/>
      <c r="B35" s="7" t="s">
        <v>38</v>
      </c>
      <c r="C35" s="8"/>
      <c r="D35" s="22">
        <v>200000</v>
      </c>
      <c r="E35" s="23">
        <v>35496</v>
      </c>
      <c r="F35" s="22">
        <f t="shared" si="8"/>
        <v>235496</v>
      </c>
      <c r="G35" s="23">
        <v>0</v>
      </c>
      <c r="H35" s="23">
        <v>0</v>
      </c>
      <c r="I35" s="23">
        <f t="shared" si="6"/>
        <v>235496</v>
      </c>
    </row>
    <row r="36" spans="1:9" ht="12.75" x14ac:dyDescent="0.2">
      <c r="A36" s="18"/>
      <c r="B36" s="7" t="s">
        <v>39</v>
      </c>
      <c r="C36" s="8"/>
      <c r="D36" s="22">
        <v>100000</v>
      </c>
      <c r="E36" s="23">
        <v>26503</v>
      </c>
      <c r="F36" s="22">
        <f t="shared" si="8"/>
        <v>126503</v>
      </c>
      <c r="G36" s="23">
        <v>0</v>
      </c>
      <c r="H36" s="23">
        <v>0</v>
      </c>
      <c r="I36" s="23">
        <f t="shared" si="6"/>
        <v>126503</v>
      </c>
    </row>
    <row r="37" spans="1:9" ht="12.75" x14ac:dyDescent="0.2">
      <c r="A37" s="18"/>
      <c r="B37" s="7" t="s">
        <v>40</v>
      </c>
      <c r="C37" s="8"/>
      <c r="D37" s="22">
        <v>8025000</v>
      </c>
      <c r="E37" s="23">
        <v>-581809</v>
      </c>
      <c r="F37" s="22">
        <f t="shared" si="8"/>
        <v>7443191</v>
      </c>
      <c r="G37" s="23">
        <v>222455</v>
      </c>
      <c r="H37" s="23">
        <v>222455</v>
      </c>
      <c r="I37" s="23">
        <f t="shared" si="6"/>
        <v>7220736</v>
      </c>
    </row>
    <row r="38" spans="1:9" ht="12.75" customHeight="1" x14ac:dyDescent="0.2">
      <c r="A38" s="18"/>
      <c r="B38" s="39" t="s">
        <v>41</v>
      </c>
      <c r="C38" s="40"/>
      <c r="D38" s="22">
        <f t="shared" ref="D38:I38" si="9">SUM(D39:D47)</f>
        <v>0</v>
      </c>
      <c r="E38" s="22">
        <f t="shared" si="9"/>
        <v>0</v>
      </c>
      <c r="F38" s="22">
        <f>SUM(F39:F47)</f>
        <v>0</v>
      </c>
      <c r="G38" s="22">
        <f t="shared" si="9"/>
        <v>0</v>
      </c>
      <c r="H38" s="22">
        <f t="shared" si="9"/>
        <v>0</v>
      </c>
      <c r="I38" s="22">
        <f t="shared" si="9"/>
        <v>0</v>
      </c>
    </row>
    <row r="39" spans="1:9" ht="12.75" x14ac:dyDescent="0.2">
      <c r="A39" s="18"/>
      <c r="B39" s="7" t="s">
        <v>42</v>
      </c>
      <c r="C39" s="8"/>
      <c r="D39" s="22">
        <v>0</v>
      </c>
      <c r="E39" s="23">
        <v>0</v>
      </c>
      <c r="F39" s="22">
        <f>D39+E39</f>
        <v>0</v>
      </c>
      <c r="G39" s="23">
        <v>0</v>
      </c>
      <c r="H39" s="23">
        <v>0</v>
      </c>
      <c r="I39" s="23">
        <f t="shared" si="6"/>
        <v>0</v>
      </c>
    </row>
    <row r="40" spans="1:9" ht="12.75" x14ac:dyDescent="0.2">
      <c r="A40" s="18"/>
      <c r="B40" s="7" t="s">
        <v>43</v>
      </c>
      <c r="C40" s="8"/>
      <c r="D40" s="22">
        <v>0</v>
      </c>
      <c r="E40" s="23">
        <v>0</v>
      </c>
      <c r="F40" s="22">
        <f t="shared" ref="F40:F83" si="10">D40+E40</f>
        <v>0</v>
      </c>
      <c r="G40" s="23">
        <v>0</v>
      </c>
      <c r="H40" s="23">
        <v>0</v>
      </c>
      <c r="I40" s="23">
        <f t="shared" si="6"/>
        <v>0</v>
      </c>
    </row>
    <row r="41" spans="1:9" ht="12.75" x14ac:dyDescent="0.2">
      <c r="A41" s="18"/>
      <c r="B41" s="7" t="s">
        <v>44</v>
      </c>
      <c r="C41" s="8"/>
      <c r="D41" s="22">
        <v>0</v>
      </c>
      <c r="E41" s="23">
        <v>0</v>
      </c>
      <c r="F41" s="22">
        <f t="shared" si="10"/>
        <v>0</v>
      </c>
      <c r="G41" s="23">
        <v>0</v>
      </c>
      <c r="H41" s="23">
        <v>0</v>
      </c>
      <c r="I41" s="23">
        <f t="shared" si="6"/>
        <v>0</v>
      </c>
    </row>
    <row r="42" spans="1:9" ht="12.75" x14ac:dyDescent="0.2">
      <c r="A42" s="18"/>
      <c r="B42" s="7" t="s">
        <v>45</v>
      </c>
      <c r="C42" s="8"/>
      <c r="D42" s="22">
        <v>0</v>
      </c>
      <c r="E42" s="23">
        <v>0</v>
      </c>
      <c r="F42" s="22">
        <f t="shared" si="10"/>
        <v>0</v>
      </c>
      <c r="G42" s="23">
        <v>0</v>
      </c>
      <c r="H42" s="23">
        <v>0</v>
      </c>
      <c r="I42" s="23">
        <f t="shared" si="6"/>
        <v>0</v>
      </c>
    </row>
    <row r="43" spans="1:9" ht="12.75" x14ac:dyDescent="0.2">
      <c r="A43" s="18"/>
      <c r="B43" s="7" t="s">
        <v>46</v>
      </c>
      <c r="C43" s="8"/>
      <c r="D43" s="22">
        <v>0</v>
      </c>
      <c r="E43" s="23">
        <v>0</v>
      </c>
      <c r="F43" s="22">
        <f t="shared" si="10"/>
        <v>0</v>
      </c>
      <c r="G43" s="23">
        <v>0</v>
      </c>
      <c r="H43" s="23">
        <v>0</v>
      </c>
      <c r="I43" s="23">
        <f t="shared" si="6"/>
        <v>0</v>
      </c>
    </row>
    <row r="44" spans="1:9" ht="12.75" x14ac:dyDescent="0.2">
      <c r="A44" s="18"/>
      <c r="B44" s="7" t="s">
        <v>47</v>
      </c>
      <c r="C44" s="8"/>
      <c r="D44" s="22">
        <v>0</v>
      </c>
      <c r="E44" s="23">
        <v>0</v>
      </c>
      <c r="F44" s="22">
        <f t="shared" si="10"/>
        <v>0</v>
      </c>
      <c r="G44" s="23">
        <v>0</v>
      </c>
      <c r="H44" s="23">
        <v>0</v>
      </c>
      <c r="I44" s="23">
        <f t="shared" si="6"/>
        <v>0</v>
      </c>
    </row>
    <row r="45" spans="1:9" ht="12.75" x14ac:dyDescent="0.2">
      <c r="A45" s="18"/>
      <c r="B45" s="7" t="s">
        <v>48</v>
      </c>
      <c r="C45" s="8"/>
      <c r="D45" s="22">
        <v>0</v>
      </c>
      <c r="E45" s="23">
        <v>0</v>
      </c>
      <c r="F45" s="22">
        <f t="shared" si="10"/>
        <v>0</v>
      </c>
      <c r="G45" s="23">
        <v>0</v>
      </c>
      <c r="H45" s="23">
        <v>0</v>
      </c>
      <c r="I45" s="23">
        <f t="shared" si="6"/>
        <v>0</v>
      </c>
    </row>
    <row r="46" spans="1:9" ht="12.75" x14ac:dyDescent="0.2">
      <c r="A46" s="18"/>
      <c r="B46" s="7" t="s">
        <v>49</v>
      </c>
      <c r="C46" s="8"/>
      <c r="D46" s="22">
        <v>0</v>
      </c>
      <c r="E46" s="23">
        <v>0</v>
      </c>
      <c r="F46" s="22">
        <f t="shared" si="10"/>
        <v>0</v>
      </c>
      <c r="G46" s="23">
        <v>0</v>
      </c>
      <c r="H46" s="23">
        <v>0</v>
      </c>
      <c r="I46" s="23">
        <f t="shared" si="6"/>
        <v>0</v>
      </c>
    </row>
    <row r="47" spans="1:9" ht="12.75" x14ac:dyDescent="0.2">
      <c r="A47" s="18"/>
      <c r="B47" s="7" t="s">
        <v>50</v>
      </c>
      <c r="C47" s="8"/>
      <c r="D47" s="22">
        <v>0</v>
      </c>
      <c r="E47" s="23">
        <v>0</v>
      </c>
      <c r="F47" s="22">
        <f t="shared" si="10"/>
        <v>0</v>
      </c>
      <c r="G47" s="23">
        <v>0</v>
      </c>
      <c r="H47" s="23">
        <v>0</v>
      </c>
      <c r="I47" s="23">
        <f t="shared" si="6"/>
        <v>0</v>
      </c>
    </row>
    <row r="48" spans="1:9" ht="12.75" customHeight="1" x14ac:dyDescent="0.2">
      <c r="A48" s="18"/>
      <c r="B48" s="39" t="s">
        <v>51</v>
      </c>
      <c r="C48" s="40"/>
      <c r="D48" s="22">
        <f t="shared" ref="D48:I48" si="11">SUM(D49:D57)</f>
        <v>100000</v>
      </c>
      <c r="E48" s="22">
        <f t="shared" si="11"/>
        <v>0</v>
      </c>
      <c r="F48" s="22">
        <f t="shared" si="11"/>
        <v>100000</v>
      </c>
      <c r="G48" s="22">
        <f t="shared" si="11"/>
        <v>0</v>
      </c>
      <c r="H48" s="22">
        <f t="shared" si="11"/>
        <v>0</v>
      </c>
      <c r="I48" s="22">
        <f t="shared" si="11"/>
        <v>100000</v>
      </c>
    </row>
    <row r="49" spans="1:9" ht="12.75" x14ac:dyDescent="0.2">
      <c r="A49" s="18"/>
      <c r="B49" s="7" t="s">
        <v>52</v>
      </c>
      <c r="C49" s="8"/>
      <c r="D49" s="22">
        <v>100000</v>
      </c>
      <c r="E49" s="23">
        <v>0</v>
      </c>
      <c r="F49" s="22">
        <f t="shared" si="10"/>
        <v>100000</v>
      </c>
      <c r="G49" s="23">
        <v>0</v>
      </c>
      <c r="H49" s="23">
        <v>0</v>
      </c>
      <c r="I49" s="23">
        <f t="shared" si="6"/>
        <v>100000</v>
      </c>
    </row>
    <row r="50" spans="1:9" ht="12.75" x14ac:dyDescent="0.2">
      <c r="A50" s="18"/>
      <c r="B50" s="7" t="s">
        <v>53</v>
      </c>
      <c r="C50" s="8"/>
      <c r="D50" s="22">
        <v>0</v>
      </c>
      <c r="E50" s="23">
        <v>0</v>
      </c>
      <c r="F50" s="22">
        <f t="shared" si="10"/>
        <v>0</v>
      </c>
      <c r="G50" s="23">
        <v>0</v>
      </c>
      <c r="H50" s="23">
        <v>0</v>
      </c>
      <c r="I50" s="23">
        <f t="shared" si="6"/>
        <v>0</v>
      </c>
    </row>
    <row r="51" spans="1:9" ht="12.75" x14ac:dyDescent="0.2">
      <c r="A51" s="18"/>
      <c r="B51" s="7" t="s">
        <v>54</v>
      </c>
      <c r="C51" s="8"/>
      <c r="D51" s="22">
        <v>0</v>
      </c>
      <c r="E51" s="23">
        <v>0</v>
      </c>
      <c r="F51" s="22">
        <f t="shared" si="10"/>
        <v>0</v>
      </c>
      <c r="G51" s="23">
        <v>0</v>
      </c>
      <c r="H51" s="23">
        <v>0</v>
      </c>
      <c r="I51" s="23">
        <f t="shared" si="6"/>
        <v>0</v>
      </c>
    </row>
    <row r="52" spans="1:9" ht="12.75" x14ac:dyDescent="0.2">
      <c r="A52" s="18"/>
      <c r="B52" s="7" t="s">
        <v>55</v>
      </c>
      <c r="C52" s="8"/>
      <c r="D52" s="22">
        <v>0</v>
      </c>
      <c r="E52" s="23">
        <v>0</v>
      </c>
      <c r="F52" s="22">
        <f t="shared" si="10"/>
        <v>0</v>
      </c>
      <c r="G52" s="23">
        <v>0</v>
      </c>
      <c r="H52" s="23">
        <v>0</v>
      </c>
      <c r="I52" s="23">
        <f t="shared" si="6"/>
        <v>0</v>
      </c>
    </row>
    <row r="53" spans="1:9" ht="12.75" x14ac:dyDescent="0.2">
      <c r="A53" s="18"/>
      <c r="B53" s="7" t="s">
        <v>56</v>
      </c>
      <c r="C53" s="8"/>
      <c r="D53" s="22">
        <v>0</v>
      </c>
      <c r="E53" s="23">
        <v>0</v>
      </c>
      <c r="F53" s="22">
        <f t="shared" si="10"/>
        <v>0</v>
      </c>
      <c r="G53" s="23">
        <v>0</v>
      </c>
      <c r="H53" s="23">
        <v>0</v>
      </c>
      <c r="I53" s="23">
        <f t="shared" si="6"/>
        <v>0</v>
      </c>
    </row>
    <row r="54" spans="1:9" ht="12.75" x14ac:dyDescent="0.2">
      <c r="A54" s="18"/>
      <c r="B54" s="7" t="s">
        <v>57</v>
      </c>
      <c r="C54" s="8"/>
      <c r="D54" s="22">
        <v>0</v>
      </c>
      <c r="E54" s="23">
        <v>0</v>
      </c>
      <c r="F54" s="22">
        <f t="shared" si="10"/>
        <v>0</v>
      </c>
      <c r="G54" s="23">
        <v>0</v>
      </c>
      <c r="H54" s="23">
        <v>0</v>
      </c>
      <c r="I54" s="23">
        <f t="shared" si="6"/>
        <v>0</v>
      </c>
    </row>
    <row r="55" spans="1:9" ht="12.75" x14ac:dyDescent="0.2">
      <c r="A55" s="18"/>
      <c r="B55" s="7" t="s">
        <v>58</v>
      </c>
      <c r="C55" s="8"/>
      <c r="D55" s="22">
        <v>0</v>
      </c>
      <c r="E55" s="23">
        <v>0</v>
      </c>
      <c r="F55" s="22">
        <f t="shared" si="10"/>
        <v>0</v>
      </c>
      <c r="G55" s="23">
        <v>0</v>
      </c>
      <c r="H55" s="23">
        <v>0</v>
      </c>
      <c r="I55" s="23">
        <f t="shared" si="6"/>
        <v>0</v>
      </c>
    </row>
    <row r="56" spans="1:9" ht="12.75" x14ac:dyDescent="0.2">
      <c r="A56" s="18"/>
      <c r="B56" s="7" t="s">
        <v>59</v>
      </c>
      <c r="C56" s="8"/>
      <c r="D56" s="22">
        <v>0</v>
      </c>
      <c r="E56" s="23">
        <v>0</v>
      </c>
      <c r="F56" s="22">
        <f t="shared" si="10"/>
        <v>0</v>
      </c>
      <c r="G56" s="23">
        <v>0</v>
      </c>
      <c r="H56" s="23">
        <v>0</v>
      </c>
      <c r="I56" s="23">
        <f t="shared" si="6"/>
        <v>0</v>
      </c>
    </row>
    <row r="57" spans="1:9" ht="12.75" x14ac:dyDescent="0.2">
      <c r="A57" s="18"/>
      <c r="B57" s="7" t="s">
        <v>60</v>
      </c>
      <c r="C57" s="8"/>
      <c r="D57" s="22">
        <v>0</v>
      </c>
      <c r="E57" s="23">
        <v>0</v>
      </c>
      <c r="F57" s="22">
        <f t="shared" si="10"/>
        <v>0</v>
      </c>
      <c r="G57" s="23">
        <v>0</v>
      </c>
      <c r="H57" s="23">
        <v>0</v>
      </c>
      <c r="I57" s="23">
        <f t="shared" si="6"/>
        <v>0</v>
      </c>
    </row>
    <row r="58" spans="1:9" ht="12.75" x14ac:dyDescent="0.2">
      <c r="A58" s="18"/>
      <c r="B58" s="5" t="s">
        <v>61</v>
      </c>
      <c r="C58" s="6"/>
      <c r="D58" s="22">
        <f>SUM(D59:D61)</f>
        <v>0</v>
      </c>
      <c r="E58" s="22">
        <f>SUM(E59:E61)</f>
        <v>0</v>
      </c>
      <c r="F58" s="22">
        <f>SUM(F59:F61)</f>
        <v>0</v>
      </c>
      <c r="G58" s="22">
        <f>SUM(G59:G61)</f>
        <v>0</v>
      </c>
      <c r="H58" s="22">
        <f>SUM(H59:H61)</f>
        <v>0</v>
      </c>
      <c r="I58" s="23">
        <f t="shared" si="6"/>
        <v>0</v>
      </c>
    </row>
    <row r="59" spans="1:9" ht="12.75" x14ac:dyDescent="0.2">
      <c r="A59" s="18"/>
      <c r="B59" s="7" t="s">
        <v>62</v>
      </c>
      <c r="C59" s="8"/>
      <c r="D59" s="22">
        <v>0</v>
      </c>
      <c r="E59" s="23">
        <v>0</v>
      </c>
      <c r="F59" s="22">
        <f t="shared" si="10"/>
        <v>0</v>
      </c>
      <c r="G59" s="23">
        <v>0</v>
      </c>
      <c r="H59" s="23">
        <v>0</v>
      </c>
      <c r="I59" s="23">
        <f t="shared" si="6"/>
        <v>0</v>
      </c>
    </row>
    <row r="60" spans="1:9" ht="12.75" x14ac:dyDescent="0.2">
      <c r="A60" s="18"/>
      <c r="B60" s="7" t="s">
        <v>63</v>
      </c>
      <c r="C60" s="8"/>
      <c r="D60" s="22">
        <v>0</v>
      </c>
      <c r="E60" s="23">
        <v>0</v>
      </c>
      <c r="F60" s="22">
        <f t="shared" si="10"/>
        <v>0</v>
      </c>
      <c r="G60" s="23">
        <v>0</v>
      </c>
      <c r="H60" s="23">
        <v>0</v>
      </c>
      <c r="I60" s="23">
        <f t="shared" si="6"/>
        <v>0</v>
      </c>
    </row>
    <row r="61" spans="1:9" ht="12.75" x14ac:dyDescent="0.2">
      <c r="A61" s="18"/>
      <c r="B61" s="7" t="s">
        <v>64</v>
      </c>
      <c r="C61" s="8"/>
      <c r="D61" s="22">
        <v>0</v>
      </c>
      <c r="E61" s="23">
        <v>0</v>
      </c>
      <c r="F61" s="22">
        <f t="shared" si="10"/>
        <v>0</v>
      </c>
      <c r="G61" s="23">
        <v>0</v>
      </c>
      <c r="H61" s="23">
        <v>0</v>
      </c>
      <c r="I61" s="23">
        <f t="shared" si="6"/>
        <v>0</v>
      </c>
    </row>
    <row r="62" spans="1:9" ht="12.75" customHeight="1" x14ac:dyDescent="0.2">
      <c r="A62" s="18"/>
      <c r="B62" s="39" t="s">
        <v>65</v>
      </c>
      <c r="C62" s="40"/>
      <c r="D62" s="22">
        <f>SUM(D63:D70)</f>
        <v>0</v>
      </c>
      <c r="E62" s="22">
        <f>SUM(E63:E70)</f>
        <v>0</v>
      </c>
      <c r="F62" s="22">
        <f>F63+F64+F65+F66+F67+F69+F70</f>
        <v>0</v>
      </c>
      <c r="G62" s="22">
        <f>SUM(G63:G70)</f>
        <v>0</v>
      </c>
      <c r="H62" s="22">
        <f>SUM(H63:H70)</f>
        <v>0</v>
      </c>
      <c r="I62" s="23">
        <f t="shared" si="6"/>
        <v>0</v>
      </c>
    </row>
    <row r="63" spans="1:9" ht="12.75" x14ac:dyDescent="0.2">
      <c r="A63" s="18"/>
      <c r="B63" s="7" t="s">
        <v>66</v>
      </c>
      <c r="C63" s="8"/>
      <c r="D63" s="22">
        <v>0</v>
      </c>
      <c r="E63" s="23">
        <v>0</v>
      </c>
      <c r="F63" s="22">
        <f t="shared" si="10"/>
        <v>0</v>
      </c>
      <c r="G63" s="23">
        <v>0</v>
      </c>
      <c r="H63" s="23">
        <v>0</v>
      </c>
      <c r="I63" s="23">
        <f t="shared" si="6"/>
        <v>0</v>
      </c>
    </row>
    <row r="64" spans="1:9" ht="12.75" x14ac:dyDescent="0.2">
      <c r="A64" s="18"/>
      <c r="B64" s="7" t="s">
        <v>67</v>
      </c>
      <c r="C64" s="8"/>
      <c r="D64" s="22">
        <v>0</v>
      </c>
      <c r="E64" s="23">
        <v>0</v>
      </c>
      <c r="F64" s="22">
        <f t="shared" si="10"/>
        <v>0</v>
      </c>
      <c r="G64" s="23">
        <v>0</v>
      </c>
      <c r="H64" s="23">
        <v>0</v>
      </c>
      <c r="I64" s="23">
        <f t="shared" si="6"/>
        <v>0</v>
      </c>
    </row>
    <row r="65" spans="1:9" ht="12.75" x14ac:dyDescent="0.2">
      <c r="A65" s="18"/>
      <c r="B65" s="7" t="s">
        <v>68</v>
      </c>
      <c r="C65" s="8"/>
      <c r="D65" s="22">
        <v>0</v>
      </c>
      <c r="E65" s="23">
        <v>0</v>
      </c>
      <c r="F65" s="22">
        <f t="shared" si="10"/>
        <v>0</v>
      </c>
      <c r="G65" s="23">
        <v>0</v>
      </c>
      <c r="H65" s="23">
        <v>0</v>
      </c>
      <c r="I65" s="23">
        <f t="shared" si="6"/>
        <v>0</v>
      </c>
    </row>
    <row r="66" spans="1:9" ht="12.75" x14ac:dyDescent="0.2">
      <c r="A66" s="18"/>
      <c r="B66" s="7" t="s">
        <v>69</v>
      </c>
      <c r="C66" s="8"/>
      <c r="D66" s="22">
        <v>0</v>
      </c>
      <c r="E66" s="23">
        <v>0</v>
      </c>
      <c r="F66" s="22">
        <f t="shared" si="10"/>
        <v>0</v>
      </c>
      <c r="G66" s="23">
        <v>0</v>
      </c>
      <c r="H66" s="23">
        <v>0</v>
      </c>
      <c r="I66" s="23">
        <f t="shared" si="6"/>
        <v>0</v>
      </c>
    </row>
    <row r="67" spans="1:9" ht="12.75" x14ac:dyDescent="0.2">
      <c r="A67" s="18"/>
      <c r="B67" s="7" t="s">
        <v>70</v>
      </c>
      <c r="C67" s="8"/>
      <c r="D67" s="22">
        <v>0</v>
      </c>
      <c r="E67" s="23">
        <v>0</v>
      </c>
      <c r="F67" s="22">
        <f t="shared" si="10"/>
        <v>0</v>
      </c>
      <c r="G67" s="23">
        <v>0</v>
      </c>
      <c r="H67" s="23">
        <v>0</v>
      </c>
      <c r="I67" s="23">
        <f t="shared" si="6"/>
        <v>0</v>
      </c>
    </row>
    <row r="68" spans="1:9" ht="12.75" x14ac:dyDescent="0.2">
      <c r="A68" s="18"/>
      <c r="B68" s="7" t="s">
        <v>71</v>
      </c>
      <c r="C68" s="8"/>
      <c r="D68" s="22">
        <v>0</v>
      </c>
      <c r="E68" s="23">
        <v>0</v>
      </c>
      <c r="F68" s="22">
        <f t="shared" si="10"/>
        <v>0</v>
      </c>
      <c r="G68" s="23">
        <v>0</v>
      </c>
      <c r="H68" s="23">
        <v>0</v>
      </c>
      <c r="I68" s="23">
        <f t="shared" si="6"/>
        <v>0</v>
      </c>
    </row>
    <row r="69" spans="1:9" ht="12.75" x14ac:dyDescent="0.2">
      <c r="A69" s="18"/>
      <c r="B69" s="7" t="s">
        <v>72</v>
      </c>
      <c r="C69" s="8"/>
      <c r="D69" s="22">
        <v>0</v>
      </c>
      <c r="E69" s="23">
        <v>0</v>
      </c>
      <c r="F69" s="22">
        <f t="shared" si="10"/>
        <v>0</v>
      </c>
      <c r="G69" s="23">
        <v>0</v>
      </c>
      <c r="H69" s="23">
        <v>0</v>
      </c>
      <c r="I69" s="23">
        <f t="shared" si="6"/>
        <v>0</v>
      </c>
    </row>
    <row r="70" spans="1:9" ht="12.75" x14ac:dyDescent="0.2">
      <c r="A70" s="18"/>
      <c r="B70" s="7" t="s">
        <v>73</v>
      </c>
      <c r="C70" s="8"/>
      <c r="D70" s="22">
        <v>0</v>
      </c>
      <c r="E70" s="23">
        <v>0</v>
      </c>
      <c r="F70" s="22">
        <f t="shared" si="10"/>
        <v>0</v>
      </c>
      <c r="G70" s="23">
        <v>0</v>
      </c>
      <c r="H70" s="23">
        <v>0</v>
      </c>
      <c r="I70" s="23">
        <f t="shared" si="6"/>
        <v>0</v>
      </c>
    </row>
    <row r="71" spans="1:9" ht="12.75" x14ac:dyDescent="0.2">
      <c r="A71" s="18"/>
      <c r="B71" s="5" t="s">
        <v>74</v>
      </c>
      <c r="C71" s="6"/>
      <c r="D71" s="22">
        <f>SUM(D72:D74)</f>
        <v>0</v>
      </c>
      <c r="E71" s="22">
        <f>SUM(E72:E74)</f>
        <v>0</v>
      </c>
      <c r="F71" s="22">
        <f>SUM(F72:F74)</f>
        <v>0</v>
      </c>
      <c r="G71" s="22">
        <f>SUM(G72:G74)</f>
        <v>0</v>
      </c>
      <c r="H71" s="22">
        <f>SUM(H72:H74)</f>
        <v>0</v>
      </c>
      <c r="I71" s="23">
        <f t="shared" si="6"/>
        <v>0</v>
      </c>
    </row>
    <row r="72" spans="1:9" ht="12.75" x14ac:dyDescent="0.2">
      <c r="A72" s="18"/>
      <c r="B72" s="7" t="s">
        <v>75</v>
      </c>
      <c r="C72" s="8"/>
      <c r="D72" s="22">
        <v>0</v>
      </c>
      <c r="E72" s="23">
        <v>0</v>
      </c>
      <c r="F72" s="22">
        <f t="shared" si="10"/>
        <v>0</v>
      </c>
      <c r="G72" s="23">
        <v>0</v>
      </c>
      <c r="H72" s="23">
        <v>0</v>
      </c>
      <c r="I72" s="23">
        <f t="shared" si="6"/>
        <v>0</v>
      </c>
    </row>
    <row r="73" spans="1:9" ht="12.75" x14ac:dyDescent="0.2">
      <c r="A73" s="18"/>
      <c r="B73" s="7" t="s">
        <v>76</v>
      </c>
      <c r="C73" s="8"/>
      <c r="D73" s="22">
        <v>0</v>
      </c>
      <c r="E73" s="23">
        <v>0</v>
      </c>
      <c r="F73" s="22">
        <f t="shared" si="10"/>
        <v>0</v>
      </c>
      <c r="G73" s="23">
        <v>0</v>
      </c>
      <c r="H73" s="23">
        <v>0</v>
      </c>
      <c r="I73" s="23">
        <f t="shared" si="6"/>
        <v>0</v>
      </c>
    </row>
    <row r="74" spans="1:9" ht="12.75" x14ac:dyDescent="0.2">
      <c r="A74" s="18"/>
      <c r="B74" s="7" t="s">
        <v>77</v>
      </c>
      <c r="C74" s="8"/>
      <c r="D74" s="22">
        <v>0</v>
      </c>
      <c r="E74" s="23">
        <v>0</v>
      </c>
      <c r="F74" s="22">
        <f t="shared" si="10"/>
        <v>0</v>
      </c>
      <c r="G74" s="23">
        <v>0</v>
      </c>
      <c r="H74" s="23">
        <v>0</v>
      </c>
      <c r="I74" s="23">
        <f t="shared" si="6"/>
        <v>0</v>
      </c>
    </row>
    <row r="75" spans="1:9" ht="12.75" x14ac:dyDescent="0.2">
      <c r="A75" s="18"/>
      <c r="B75" s="5" t="s">
        <v>78</v>
      </c>
      <c r="C75" s="6"/>
      <c r="D75" s="22">
        <f>SUM(D76:D82)</f>
        <v>10945000</v>
      </c>
      <c r="E75" s="22">
        <f>SUM(E76:E82)</f>
        <v>-1446839.91</v>
      </c>
      <c r="F75" s="22">
        <f>SUM(F76:F82)</f>
        <v>9498160.0899999999</v>
      </c>
      <c r="G75" s="22">
        <f>SUM(G76:G82)</f>
        <v>0</v>
      </c>
      <c r="H75" s="22">
        <f>SUM(H76:H82)</f>
        <v>0</v>
      </c>
      <c r="I75" s="23">
        <f t="shared" si="6"/>
        <v>9498160.0899999999</v>
      </c>
    </row>
    <row r="76" spans="1:9" ht="12.75" x14ac:dyDescent="0.2">
      <c r="A76" s="18"/>
      <c r="B76" s="7" t="s">
        <v>79</v>
      </c>
      <c r="C76" s="8"/>
      <c r="D76" s="22">
        <v>0</v>
      </c>
      <c r="E76" s="23">
        <v>0</v>
      </c>
      <c r="F76" s="22">
        <f t="shared" si="10"/>
        <v>0</v>
      </c>
      <c r="G76" s="23">
        <v>0</v>
      </c>
      <c r="H76" s="23">
        <v>0</v>
      </c>
      <c r="I76" s="23">
        <f t="shared" si="6"/>
        <v>0</v>
      </c>
    </row>
    <row r="77" spans="1:9" ht="12.75" x14ac:dyDescent="0.2">
      <c r="A77" s="18"/>
      <c r="B77" s="7" t="s">
        <v>80</v>
      </c>
      <c r="C77" s="8"/>
      <c r="D77" s="22">
        <v>0</v>
      </c>
      <c r="E77" s="23">
        <v>0</v>
      </c>
      <c r="F77" s="22">
        <f t="shared" si="10"/>
        <v>0</v>
      </c>
      <c r="G77" s="23">
        <v>0</v>
      </c>
      <c r="H77" s="23">
        <v>0</v>
      </c>
      <c r="I77" s="23">
        <f t="shared" si="6"/>
        <v>0</v>
      </c>
    </row>
    <row r="78" spans="1:9" ht="12.75" x14ac:dyDescent="0.2">
      <c r="A78" s="18"/>
      <c r="B78" s="7" t="s">
        <v>81</v>
      </c>
      <c r="C78" s="8"/>
      <c r="D78" s="22">
        <v>0</v>
      </c>
      <c r="E78" s="23">
        <v>0</v>
      </c>
      <c r="F78" s="22">
        <f t="shared" si="10"/>
        <v>0</v>
      </c>
      <c r="G78" s="23">
        <v>0</v>
      </c>
      <c r="H78" s="23">
        <v>0</v>
      </c>
      <c r="I78" s="23">
        <f t="shared" si="6"/>
        <v>0</v>
      </c>
    </row>
    <row r="79" spans="1:9" ht="12.75" x14ac:dyDescent="0.2">
      <c r="A79" s="18"/>
      <c r="B79" s="7" t="s">
        <v>82</v>
      </c>
      <c r="C79" s="8"/>
      <c r="D79" s="22">
        <v>0</v>
      </c>
      <c r="E79" s="23">
        <v>0</v>
      </c>
      <c r="F79" s="22">
        <f t="shared" si="10"/>
        <v>0</v>
      </c>
      <c r="G79" s="23">
        <v>0</v>
      </c>
      <c r="H79" s="23">
        <v>0</v>
      </c>
      <c r="I79" s="23">
        <f t="shared" si="6"/>
        <v>0</v>
      </c>
    </row>
    <row r="80" spans="1:9" ht="12.75" x14ac:dyDescent="0.2">
      <c r="A80" s="18"/>
      <c r="B80" s="7" t="s">
        <v>83</v>
      </c>
      <c r="C80" s="8"/>
      <c r="D80" s="22">
        <v>0</v>
      </c>
      <c r="E80" s="23">
        <v>0</v>
      </c>
      <c r="F80" s="22">
        <f t="shared" si="10"/>
        <v>0</v>
      </c>
      <c r="G80" s="23">
        <v>0</v>
      </c>
      <c r="H80" s="23">
        <v>0</v>
      </c>
      <c r="I80" s="23">
        <f t="shared" si="6"/>
        <v>0</v>
      </c>
    </row>
    <row r="81" spans="1:9" ht="12.75" x14ac:dyDescent="0.2">
      <c r="A81" s="18"/>
      <c r="B81" s="7" t="s">
        <v>84</v>
      </c>
      <c r="C81" s="8"/>
      <c r="D81" s="22">
        <v>0</v>
      </c>
      <c r="E81" s="23">
        <v>0</v>
      </c>
      <c r="F81" s="22">
        <f t="shared" si="10"/>
        <v>0</v>
      </c>
      <c r="G81" s="23">
        <v>0</v>
      </c>
      <c r="H81" s="23">
        <v>0</v>
      </c>
      <c r="I81" s="23">
        <f t="shared" si="6"/>
        <v>0</v>
      </c>
    </row>
    <row r="82" spans="1:9" ht="12.75" x14ac:dyDescent="0.2">
      <c r="A82" s="18"/>
      <c r="B82" s="7" t="s">
        <v>85</v>
      </c>
      <c r="C82" s="8"/>
      <c r="D82" s="22">
        <v>10945000</v>
      </c>
      <c r="E82" s="23">
        <v>-1446839.91</v>
      </c>
      <c r="F82" s="22">
        <f t="shared" si="10"/>
        <v>9498160.0899999999</v>
      </c>
      <c r="G82" s="23">
        <v>0</v>
      </c>
      <c r="H82" s="23">
        <v>0</v>
      </c>
      <c r="I82" s="23">
        <f t="shared" si="6"/>
        <v>9498160.0899999999</v>
      </c>
    </row>
    <row r="83" spans="1:9" ht="12.75" x14ac:dyDescent="0.2">
      <c r="A83" s="18"/>
      <c r="B83" s="9"/>
      <c r="C83" s="10"/>
      <c r="D83" s="24">
        <v>0</v>
      </c>
      <c r="E83" s="25">
        <v>0</v>
      </c>
      <c r="F83" s="25">
        <f t="shared" si="10"/>
        <v>0</v>
      </c>
      <c r="G83" s="25">
        <v>0</v>
      </c>
      <c r="H83" s="25">
        <v>0</v>
      </c>
      <c r="I83" s="25">
        <f t="shared" si="6"/>
        <v>0</v>
      </c>
    </row>
    <row r="84" spans="1:9" ht="12.75" x14ac:dyDescent="0.2">
      <c r="A84" s="18"/>
      <c r="B84" s="11" t="s">
        <v>86</v>
      </c>
      <c r="C84" s="12"/>
      <c r="D84" s="26">
        <f t="shared" ref="D84:I84" si="12">D85+D103+D93+D113+D123+D133+D137+D146+D150</f>
        <v>9941451812.9999981</v>
      </c>
      <c r="E84" s="26">
        <f>E85+E103+E93+E113+E123+E133+E137+E146+E150</f>
        <v>20674766.560000032</v>
      </c>
      <c r="F84" s="26">
        <f t="shared" si="12"/>
        <v>9962126579.5599995</v>
      </c>
      <c r="G84" s="26">
        <f>G85+G103+G93+G113+G123+G133+G137+G146+G150</f>
        <v>1393239166.4000001</v>
      </c>
      <c r="H84" s="26">
        <f>H85+H103+H93+H113+H123+H133+H137+H146+H150</f>
        <v>1207465682.7900002</v>
      </c>
      <c r="I84" s="26">
        <f t="shared" si="12"/>
        <v>8568887413.1599998</v>
      </c>
    </row>
    <row r="85" spans="1:9" ht="12.75" x14ac:dyDescent="0.2">
      <c r="A85" s="18"/>
      <c r="B85" s="5" t="s">
        <v>13</v>
      </c>
      <c r="C85" s="6"/>
      <c r="D85" s="22">
        <f>SUM(D86:D92)</f>
        <v>5359064636.999999</v>
      </c>
      <c r="E85" s="22">
        <f>SUM(E86:E92)</f>
        <v>154009765.36000001</v>
      </c>
      <c r="F85" s="22">
        <f>SUM(F86:F92)</f>
        <v>5513074402.3599997</v>
      </c>
      <c r="G85" s="22">
        <f>SUM(G86:G92)</f>
        <v>1341147905.5999999</v>
      </c>
      <c r="H85" s="22">
        <f>SUM(H86:H92)</f>
        <v>1161324041.99</v>
      </c>
      <c r="I85" s="23">
        <f t="shared" ref="I85:I148" si="13">F85-G85</f>
        <v>4171926496.7599998</v>
      </c>
    </row>
    <row r="86" spans="1:9" ht="12.75" x14ac:dyDescent="0.2">
      <c r="A86" s="18"/>
      <c r="B86" s="7" t="s">
        <v>14</v>
      </c>
      <c r="C86" s="8"/>
      <c r="D86" s="22">
        <v>920874482.42999995</v>
      </c>
      <c r="E86" s="23">
        <v>31143973.41</v>
      </c>
      <c r="F86" s="22">
        <f t="shared" ref="F86:F102" si="14">D86+E86</f>
        <v>952018455.83999991</v>
      </c>
      <c r="G86" s="23">
        <v>214180709.47</v>
      </c>
      <c r="H86" s="23">
        <v>150584867.81</v>
      </c>
      <c r="I86" s="23">
        <f t="shared" si="13"/>
        <v>737837746.36999989</v>
      </c>
    </row>
    <row r="87" spans="1:9" ht="12.75" x14ac:dyDescent="0.2">
      <c r="A87" s="18"/>
      <c r="B87" s="7" t="s">
        <v>15</v>
      </c>
      <c r="C87" s="8"/>
      <c r="D87" s="22">
        <v>1708600480.8499999</v>
      </c>
      <c r="E87" s="23">
        <v>-55622897.68</v>
      </c>
      <c r="F87" s="22">
        <f t="shared" si="14"/>
        <v>1652977583.1699998</v>
      </c>
      <c r="G87" s="23">
        <v>312507215.81999999</v>
      </c>
      <c r="H87" s="23">
        <v>223687742.44</v>
      </c>
      <c r="I87" s="23">
        <f t="shared" si="13"/>
        <v>1340470367.3499999</v>
      </c>
    </row>
    <row r="88" spans="1:9" ht="12.75" x14ac:dyDescent="0.2">
      <c r="A88" s="18"/>
      <c r="B88" s="7" t="s">
        <v>16</v>
      </c>
      <c r="C88" s="8"/>
      <c r="D88" s="22">
        <v>1205653026.6099999</v>
      </c>
      <c r="E88" s="23">
        <v>-17376131.399999999</v>
      </c>
      <c r="F88" s="22">
        <f t="shared" si="14"/>
        <v>1188276895.2099998</v>
      </c>
      <c r="G88" s="23">
        <v>251705835.50999999</v>
      </c>
      <c r="H88" s="23">
        <v>251703720.44999999</v>
      </c>
      <c r="I88" s="23">
        <f t="shared" si="13"/>
        <v>936571059.69999981</v>
      </c>
    </row>
    <row r="89" spans="1:9" ht="12.75" x14ac:dyDescent="0.2">
      <c r="A89" s="18"/>
      <c r="B89" s="7" t="s">
        <v>17</v>
      </c>
      <c r="C89" s="8"/>
      <c r="D89" s="22">
        <v>465375055.75999999</v>
      </c>
      <c r="E89" s="23">
        <v>19016637.969999999</v>
      </c>
      <c r="F89" s="22">
        <f t="shared" si="14"/>
        <v>484391693.73000002</v>
      </c>
      <c r="G89" s="23">
        <v>101879780.5</v>
      </c>
      <c r="H89" s="23">
        <v>92247028.950000003</v>
      </c>
      <c r="I89" s="23">
        <f t="shared" si="13"/>
        <v>382511913.23000002</v>
      </c>
    </row>
    <row r="90" spans="1:9" ht="12.75" x14ac:dyDescent="0.2">
      <c r="A90" s="18"/>
      <c r="B90" s="7" t="s">
        <v>18</v>
      </c>
      <c r="C90" s="8"/>
      <c r="D90" s="22">
        <v>987475358.64999998</v>
      </c>
      <c r="E90" s="23">
        <v>170506713.05000001</v>
      </c>
      <c r="F90" s="22">
        <f t="shared" si="14"/>
        <v>1157982071.7</v>
      </c>
      <c r="G90" s="23">
        <v>447370077.25</v>
      </c>
      <c r="H90" s="23">
        <v>429596395.29000002</v>
      </c>
      <c r="I90" s="23">
        <f t="shared" si="13"/>
        <v>710611994.45000005</v>
      </c>
    </row>
    <row r="91" spans="1:9" ht="12.75" x14ac:dyDescent="0.2">
      <c r="A91" s="18"/>
      <c r="B91" s="7" t="s">
        <v>19</v>
      </c>
      <c r="C91" s="8"/>
      <c r="D91" s="22">
        <v>0</v>
      </c>
      <c r="E91" s="23">
        <v>0</v>
      </c>
      <c r="F91" s="22">
        <f t="shared" si="14"/>
        <v>0</v>
      </c>
      <c r="G91" s="23">
        <v>0</v>
      </c>
      <c r="H91" s="23">
        <v>0</v>
      </c>
      <c r="I91" s="23">
        <f t="shared" si="13"/>
        <v>0</v>
      </c>
    </row>
    <row r="92" spans="1:9" ht="12.75" x14ac:dyDescent="0.2">
      <c r="A92" s="18"/>
      <c r="B92" s="7" t="s">
        <v>20</v>
      </c>
      <c r="C92" s="8"/>
      <c r="D92" s="22">
        <v>71086232.700000003</v>
      </c>
      <c r="E92" s="23">
        <v>6341470.0099999998</v>
      </c>
      <c r="F92" s="22">
        <f t="shared" si="14"/>
        <v>77427702.710000008</v>
      </c>
      <c r="G92" s="23">
        <v>13504287.050000001</v>
      </c>
      <c r="H92" s="23">
        <v>13504287.050000001</v>
      </c>
      <c r="I92" s="23">
        <f t="shared" si="13"/>
        <v>63923415.660000011</v>
      </c>
    </row>
    <row r="93" spans="1:9" ht="12.75" x14ac:dyDescent="0.2">
      <c r="A93" s="18"/>
      <c r="B93" s="5" t="s">
        <v>21</v>
      </c>
      <c r="C93" s="6"/>
      <c r="D93" s="22">
        <f>SUM(D94:D102)</f>
        <v>1081618788.5599999</v>
      </c>
      <c r="E93" s="22">
        <f>SUM(E94:E102)</f>
        <v>-2320033.81</v>
      </c>
      <c r="F93" s="22">
        <f>SUM(F94:F102)</f>
        <v>1079298754.7499998</v>
      </c>
      <c r="G93" s="22">
        <f>SUM(G94:G102)</f>
        <v>7933943.4199999999</v>
      </c>
      <c r="H93" s="22">
        <f>SUM(H94:H102)</f>
        <v>7933943.4199999999</v>
      </c>
      <c r="I93" s="23">
        <f t="shared" si="13"/>
        <v>1071364811.3299998</v>
      </c>
    </row>
    <row r="94" spans="1:9" ht="12.75" x14ac:dyDescent="0.2">
      <c r="A94" s="18"/>
      <c r="B94" s="7" t="s">
        <v>22</v>
      </c>
      <c r="C94" s="8"/>
      <c r="D94" s="22">
        <v>54999922</v>
      </c>
      <c r="E94" s="23">
        <v>7609206.3200000003</v>
      </c>
      <c r="F94" s="22">
        <f t="shared" si="14"/>
        <v>62609128.32</v>
      </c>
      <c r="G94" s="23">
        <v>2512091.89</v>
      </c>
      <c r="H94" s="23">
        <v>2512091.89</v>
      </c>
      <c r="I94" s="23">
        <f t="shared" si="13"/>
        <v>60097036.43</v>
      </c>
    </row>
    <row r="95" spans="1:9" ht="12.75" x14ac:dyDescent="0.2">
      <c r="A95" s="18"/>
      <c r="B95" s="7" t="s">
        <v>23</v>
      </c>
      <c r="C95" s="8"/>
      <c r="D95" s="22">
        <v>6481432</v>
      </c>
      <c r="E95" s="23">
        <v>-290354.74</v>
      </c>
      <c r="F95" s="22">
        <f t="shared" si="14"/>
        <v>6191077.2599999998</v>
      </c>
      <c r="G95" s="23">
        <v>786634.65</v>
      </c>
      <c r="H95" s="23">
        <v>786634.65</v>
      </c>
      <c r="I95" s="23">
        <f t="shared" si="13"/>
        <v>5404442.6099999994</v>
      </c>
    </row>
    <row r="96" spans="1:9" ht="12.75" x14ac:dyDescent="0.2">
      <c r="A96" s="18"/>
      <c r="B96" s="7" t="s">
        <v>24</v>
      </c>
      <c r="C96" s="8"/>
      <c r="D96" s="22">
        <v>55716</v>
      </c>
      <c r="E96" s="23">
        <v>0</v>
      </c>
      <c r="F96" s="22">
        <f t="shared" si="14"/>
        <v>55716</v>
      </c>
      <c r="G96" s="23">
        <v>200</v>
      </c>
      <c r="H96" s="23">
        <v>200</v>
      </c>
      <c r="I96" s="23">
        <f t="shared" si="13"/>
        <v>55516</v>
      </c>
    </row>
    <row r="97" spans="1:9" ht="12.75" x14ac:dyDescent="0.2">
      <c r="A97" s="18"/>
      <c r="B97" s="7" t="s">
        <v>25</v>
      </c>
      <c r="C97" s="8"/>
      <c r="D97" s="22">
        <v>3826546</v>
      </c>
      <c r="E97" s="23">
        <v>171585.44</v>
      </c>
      <c r="F97" s="22">
        <f t="shared" si="14"/>
        <v>3998131.44</v>
      </c>
      <c r="G97" s="23">
        <v>804487.63</v>
      </c>
      <c r="H97" s="23">
        <v>804487.63</v>
      </c>
      <c r="I97" s="23">
        <f t="shared" si="13"/>
        <v>3193643.81</v>
      </c>
    </row>
    <row r="98" spans="1:9" ht="12.75" x14ac:dyDescent="0.2">
      <c r="A98" s="18"/>
      <c r="B98" s="7" t="s">
        <v>26</v>
      </c>
      <c r="C98" s="8"/>
      <c r="D98" s="22">
        <v>946662746.55999994</v>
      </c>
      <c r="E98" s="23">
        <v>-8569628.9700000007</v>
      </c>
      <c r="F98" s="22">
        <f t="shared" si="14"/>
        <v>938093117.58999991</v>
      </c>
      <c r="G98" s="23">
        <v>2428188.92</v>
      </c>
      <c r="H98" s="23">
        <v>2428188.92</v>
      </c>
      <c r="I98" s="23">
        <f t="shared" si="13"/>
        <v>935664928.66999996</v>
      </c>
    </row>
    <row r="99" spans="1:9" ht="12.75" x14ac:dyDescent="0.2">
      <c r="A99" s="18"/>
      <c r="B99" s="7" t="s">
        <v>27</v>
      </c>
      <c r="C99" s="8"/>
      <c r="D99" s="22">
        <v>42277494</v>
      </c>
      <c r="E99" s="23">
        <v>-239234.78</v>
      </c>
      <c r="F99" s="22">
        <f t="shared" si="14"/>
        <v>42038259.219999999</v>
      </c>
      <c r="G99" s="23">
        <v>370803.96</v>
      </c>
      <c r="H99" s="23">
        <v>370803.96</v>
      </c>
      <c r="I99" s="23">
        <f t="shared" si="13"/>
        <v>41667455.259999998</v>
      </c>
    </row>
    <row r="100" spans="1:9" ht="12.75" x14ac:dyDescent="0.2">
      <c r="A100" s="18"/>
      <c r="B100" s="7" t="s">
        <v>28</v>
      </c>
      <c r="C100" s="8"/>
      <c r="D100" s="22">
        <v>21858352</v>
      </c>
      <c r="E100" s="23">
        <v>-1312645.19</v>
      </c>
      <c r="F100" s="22">
        <f t="shared" si="14"/>
        <v>20545706.809999999</v>
      </c>
      <c r="G100" s="23">
        <v>71029.66</v>
      </c>
      <c r="H100" s="23">
        <v>71029.66</v>
      </c>
      <c r="I100" s="23">
        <f t="shared" si="13"/>
        <v>20474677.149999999</v>
      </c>
    </row>
    <row r="101" spans="1:9" ht="12.75" x14ac:dyDescent="0.2">
      <c r="A101" s="18"/>
      <c r="B101" s="7" t="s">
        <v>29</v>
      </c>
      <c r="C101" s="8"/>
      <c r="D101" s="22">
        <v>0</v>
      </c>
      <c r="E101" s="23">
        <v>0</v>
      </c>
      <c r="F101" s="22">
        <f t="shared" si="14"/>
        <v>0</v>
      </c>
      <c r="G101" s="23">
        <v>0</v>
      </c>
      <c r="H101" s="23">
        <v>0</v>
      </c>
      <c r="I101" s="23">
        <f t="shared" si="13"/>
        <v>0</v>
      </c>
    </row>
    <row r="102" spans="1:9" ht="12.75" x14ac:dyDescent="0.2">
      <c r="A102" s="18"/>
      <c r="B102" s="7" t="s">
        <v>30</v>
      </c>
      <c r="C102" s="8"/>
      <c r="D102" s="22">
        <v>5456580</v>
      </c>
      <c r="E102" s="23">
        <v>311038.11</v>
      </c>
      <c r="F102" s="22">
        <f t="shared" si="14"/>
        <v>5767618.1100000003</v>
      </c>
      <c r="G102" s="23">
        <v>960506.71</v>
      </c>
      <c r="H102" s="23">
        <v>960506.71</v>
      </c>
      <c r="I102" s="23">
        <f t="shared" si="13"/>
        <v>4807111.4000000004</v>
      </c>
    </row>
    <row r="103" spans="1:9" ht="12.75" x14ac:dyDescent="0.2">
      <c r="A103" s="18"/>
      <c r="B103" s="5" t="s">
        <v>31</v>
      </c>
      <c r="C103" s="6"/>
      <c r="D103" s="22">
        <f>SUM(D104:D112)</f>
        <v>1975235263.4400001</v>
      </c>
      <c r="E103" s="22">
        <f>SUM(E104:E112)</f>
        <v>20262052.02</v>
      </c>
      <c r="F103" s="22">
        <f>SUM(F104:F112)</f>
        <v>1995497315.46</v>
      </c>
      <c r="G103" s="22">
        <f>SUM(G104:G112)</f>
        <v>33693677.379999995</v>
      </c>
      <c r="H103" s="22">
        <f>SUM(H104:H112)</f>
        <v>27744057.379999999</v>
      </c>
      <c r="I103" s="23">
        <f t="shared" si="13"/>
        <v>1961803638.0799999</v>
      </c>
    </row>
    <row r="104" spans="1:9" ht="12.75" x14ac:dyDescent="0.2">
      <c r="A104" s="18"/>
      <c r="B104" s="7" t="s">
        <v>32</v>
      </c>
      <c r="C104" s="8"/>
      <c r="D104" s="22">
        <v>22666353</v>
      </c>
      <c r="E104" s="23">
        <v>9279381.5099999998</v>
      </c>
      <c r="F104" s="23">
        <f>D104+E104</f>
        <v>31945734.509999998</v>
      </c>
      <c r="G104" s="23">
        <v>13535386.130000001</v>
      </c>
      <c r="H104" s="23">
        <v>13524002.130000001</v>
      </c>
      <c r="I104" s="23">
        <f t="shared" si="13"/>
        <v>18410348.379999995</v>
      </c>
    </row>
    <row r="105" spans="1:9" ht="12.75" x14ac:dyDescent="0.2">
      <c r="A105" s="18"/>
      <c r="B105" s="7" t="s">
        <v>33</v>
      </c>
      <c r="C105" s="8"/>
      <c r="D105" s="22">
        <v>12348000</v>
      </c>
      <c r="E105" s="23">
        <v>17441.18</v>
      </c>
      <c r="F105" s="23">
        <f t="shared" ref="F105:F112" si="15">D105+E105</f>
        <v>12365441.18</v>
      </c>
      <c r="G105" s="23">
        <v>48035.6</v>
      </c>
      <c r="H105" s="23">
        <v>48035.6</v>
      </c>
      <c r="I105" s="23">
        <f t="shared" si="13"/>
        <v>12317405.58</v>
      </c>
    </row>
    <row r="106" spans="1:9" ht="12.75" x14ac:dyDescent="0.2">
      <c r="A106" s="18"/>
      <c r="B106" s="7" t="s">
        <v>34</v>
      </c>
      <c r="C106" s="8"/>
      <c r="D106" s="22">
        <v>1598575818.4400001</v>
      </c>
      <c r="E106" s="23">
        <v>-8368384.4500000002</v>
      </c>
      <c r="F106" s="23">
        <f t="shared" si="15"/>
        <v>1590207433.99</v>
      </c>
      <c r="G106" s="23">
        <v>243587.20000000001</v>
      </c>
      <c r="H106" s="23">
        <v>243587.20000000001</v>
      </c>
      <c r="I106" s="23">
        <f t="shared" si="13"/>
        <v>1589963846.79</v>
      </c>
    </row>
    <row r="107" spans="1:9" ht="12.75" x14ac:dyDescent="0.2">
      <c r="A107" s="18"/>
      <c r="B107" s="7" t="s">
        <v>35</v>
      </c>
      <c r="C107" s="8"/>
      <c r="D107" s="22">
        <v>19148484</v>
      </c>
      <c r="E107" s="23">
        <v>334445.18</v>
      </c>
      <c r="F107" s="23">
        <f t="shared" si="15"/>
        <v>19482929.18</v>
      </c>
      <c r="G107" s="23">
        <v>2372.9299999999998</v>
      </c>
      <c r="H107" s="23">
        <v>2372.9299999999998</v>
      </c>
      <c r="I107" s="23">
        <f t="shared" si="13"/>
        <v>19480556.25</v>
      </c>
    </row>
    <row r="108" spans="1:9" ht="12.75" x14ac:dyDescent="0.2">
      <c r="A108" s="18"/>
      <c r="B108" s="7" t="s">
        <v>36</v>
      </c>
      <c r="C108" s="8"/>
      <c r="D108" s="22">
        <v>55965969</v>
      </c>
      <c r="E108" s="23">
        <v>-148076.13</v>
      </c>
      <c r="F108" s="23">
        <f t="shared" si="15"/>
        <v>55817892.869999997</v>
      </c>
      <c r="G108" s="23">
        <v>756203.58</v>
      </c>
      <c r="H108" s="23">
        <v>756203.58</v>
      </c>
      <c r="I108" s="23">
        <f t="shared" si="13"/>
        <v>55061689.289999999</v>
      </c>
    </row>
    <row r="109" spans="1:9" ht="12.75" x14ac:dyDescent="0.2">
      <c r="A109" s="18"/>
      <c r="B109" s="7" t="s">
        <v>37</v>
      </c>
      <c r="C109" s="8"/>
      <c r="D109" s="22">
        <v>18186270</v>
      </c>
      <c r="E109" s="23">
        <v>-671012.68000000005</v>
      </c>
      <c r="F109" s="23">
        <f t="shared" si="15"/>
        <v>17515257.32</v>
      </c>
      <c r="G109" s="23">
        <v>0</v>
      </c>
      <c r="H109" s="23">
        <v>0</v>
      </c>
      <c r="I109" s="23">
        <f t="shared" si="13"/>
        <v>17515257.32</v>
      </c>
    </row>
    <row r="110" spans="1:9" ht="12.75" x14ac:dyDescent="0.2">
      <c r="A110" s="18"/>
      <c r="B110" s="7" t="s">
        <v>38</v>
      </c>
      <c r="C110" s="8"/>
      <c r="D110" s="22">
        <v>51383851</v>
      </c>
      <c r="E110" s="23">
        <v>3416007.88</v>
      </c>
      <c r="F110" s="23">
        <f t="shared" si="15"/>
        <v>54799858.880000003</v>
      </c>
      <c r="G110" s="23">
        <v>1369792.94</v>
      </c>
      <c r="H110" s="23">
        <v>1353582.94</v>
      </c>
      <c r="I110" s="23">
        <f t="shared" si="13"/>
        <v>53430065.940000005</v>
      </c>
    </row>
    <row r="111" spans="1:9" ht="12.75" x14ac:dyDescent="0.2">
      <c r="A111" s="18"/>
      <c r="B111" s="7" t="s">
        <v>39</v>
      </c>
      <c r="C111" s="8"/>
      <c r="D111" s="22">
        <v>10208432</v>
      </c>
      <c r="E111" s="23">
        <v>-40000</v>
      </c>
      <c r="F111" s="23">
        <f t="shared" si="15"/>
        <v>10168432</v>
      </c>
      <c r="G111" s="23">
        <v>109331</v>
      </c>
      <c r="H111" s="23">
        <v>109331</v>
      </c>
      <c r="I111" s="23">
        <f t="shared" si="13"/>
        <v>10059101</v>
      </c>
    </row>
    <row r="112" spans="1:9" ht="12.75" x14ac:dyDescent="0.2">
      <c r="A112" s="18"/>
      <c r="B112" s="7" t="s">
        <v>40</v>
      </c>
      <c r="C112" s="8"/>
      <c r="D112" s="22">
        <v>186752086</v>
      </c>
      <c r="E112" s="23">
        <v>16442249.529999999</v>
      </c>
      <c r="F112" s="23">
        <f t="shared" si="15"/>
        <v>203194335.53</v>
      </c>
      <c r="G112" s="23">
        <v>17628968</v>
      </c>
      <c r="H112" s="23">
        <v>11706942</v>
      </c>
      <c r="I112" s="23">
        <f t="shared" si="13"/>
        <v>185565367.53</v>
      </c>
    </row>
    <row r="113" spans="1:9" ht="12.75" customHeight="1" x14ac:dyDescent="0.2">
      <c r="A113" s="18"/>
      <c r="B113" s="39" t="s">
        <v>41</v>
      </c>
      <c r="C113" s="40"/>
      <c r="D113" s="22">
        <f>SUM(D114:D122)</f>
        <v>62018988</v>
      </c>
      <c r="E113" s="22">
        <f>SUM(E114:E122)</f>
        <v>-761622</v>
      </c>
      <c r="F113" s="22">
        <f>SUM(F114:F122)</f>
        <v>61257366</v>
      </c>
      <c r="G113" s="22">
        <f>SUM(G114:G122)</f>
        <v>10463640</v>
      </c>
      <c r="H113" s="22">
        <f>SUM(H114:H122)</f>
        <v>10463640</v>
      </c>
      <c r="I113" s="23">
        <f t="shared" si="13"/>
        <v>50793726</v>
      </c>
    </row>
    <row r="114" spans="1:9" ht="12.75" x14ac:dyDescent="0.2">
      <c r="A114" s="18"/>
      <c r="B114" s="7" t="s">
        <v>42</v>
      </c>
      <c r="C114" s="8"/>
      <c r="D114" s="22">
        <v>0</v>
      </c>
      <c r="E114" s="23">
        <v>0</v>
      </c>
      <c r="F114" s="23">
        <f>D114+E114</f>
        <v>0</v>
      </c>
      <c r="G114" s="23">
        <v>0</v>
      </c>
      <c r="H114" s="23">
        <v>0</v>
      </c>
      <c r="I114" s="23">
        <f t="shared" si="13"/>
        <v>0</v>
      </c>
    </row>
    <row r="115" spans="1:9" ht="12.75" x14ac:dyDescent="0.2">
      <c r="A115" s="18"/>
      <c r="B115" s="7" t="s">
        <v>43</v>
      </c>
      <c r="C115" s="8"/>
      <c r="D115" s="22">
        <v>0</v>
      </c>
      <c r="E115" s="23">
        <v>0</v>
      </c>
      <c r="F115" s="23">
        <f t="shared" ref="F115:F122" si="16">D115+E115</f>
        <v>0</v>
      </c>
      <c r="G115" s="23">
        <v>0</v>
      </c>
      <c r="H115" s="23">
        <v>0</v>
      </c>
      <c r="I115" s="23">
        <f t="shared" si="13"/>
        <v>0</v>
      </c>
    </row>
    <row r="116" spans="1:9" ht="12.75" x14ac:dyDescent="0.2">
      <c r="A116" s="18"/>
      <c r="B116" s="7" t="s">
        <v>44</v>
      </c>
      <c r="C116" s="8"/>
      <c r="D116" s="22">
        <v>60818988</v>
      </c>
      <c r="E116" s="23">
        <v>-11225262</v>
      </c>
      <c r="F116" s="23">
        <f t="shared" si="16"/>
        <v>49593726</v>
      </c>
      <c r="G116" s="23">
        <v>0</v>
      </c>
      <c r="H116" s="23">
        <v>0</v>
      </c>
      <c r="I116" s="23">
        <f t="shared" si="13"/>
        <v>49593726</v>
      </c>
    </row>
    <row r="117" spans="1:9" ht="12.75" x14ac:dyDescent="0.2">
      <c r="A117" s="18"/>
      <c r="B117" s="7" t="s">
        <v>45</v>
      </c>
      <c r="C117" s="8"/>
      <c r="D117" s="22">
        <v>1200000</v>
      </c>
      <c r="E117" s="23">
        <v>10463640</v>
      </c>
      <c r="F117" s="23">
        <f t="shared" si="16"/>
        <v>11663640</v>
      </c>
      <c r="G117" s="23">
        <v>10463640</v>
      </c>
      <c r="H117" s="23">
        <v>10463640</v>
      </c>
      <c r="I117" s="23">
        <f t="shared" si="13"/>
        <v>1200000</v>
      </c>
    </row>
    <row r="118" spans="1:9" ht="12.75" x14ac:dyDescent="0.2">
      <c r="A118" s="18"/>
      <c r="B118" s="7" t="s">
        <v>46</v>
      </c>
      <c r="C118" s="8"/>
      <c r="D118" s="22">
        <v>0</v>
      </c>
      <c r="E118" s="23">
        <v>0</v>
      </c>
      <c r="F118" s="23">
        <f t="shared" si="16"/>
        <v>0</v>
      </c>
      <c r="G118" s="23">
        <v>0</v>
      </c>
      <c r="H118" s="23">
        <v>0</v>
      </c>
      <c r="I118" s="23">
        <f t="shared" si="13"/>
        <v>0</v>
      </c>
    </row>
    <row r="119" spans="1:9" ht="12.75" x14ac:dyDescent="0.2">
      <c r="A119" s="18"/>
      <c r="B119" s="7" t="s">
        <v>47</v>
      </c>
      <c r="C119" s="8"/>
      <c r="D119" s="22">
        <v>0</v>
      </c>
      <c r="E119" s="23">
        <v>0</v>
      </c>
      <c r="F119" s="23">
        <f t="shared" si="16"/>
        <v>0</v>
      </c>
      <c r="G119" s="23">
        <v>0</v>
      </c>
      <c r="H119" s="23">
        <v>0</v>
      </c>
      <c r="I119" s="23">
        <f t="shared" si="13"/>
        <v>0</v>
      </c>
    </row>
    <row r="120" spans="1:9" ht="12.75" x14ac:dyDescent="0.2">
      <c r="A120" s="18"/>
      <c r="B120" s="7" t="s">
        <v>48</v>
      </c>
      <c r="C120" s="8"/>
      <c r="D120" s="22">
        <v>0</v>
      </c>
      <c r="E120" s="23">
        <v>0</v>
      </c>
      <c r="F120" s="23">
        <f t="shared" si="16"/>
        <v>0</v>
      </c>
      <c r="G120" s="23">
        <v>0</v>
      </c>
      <c r="H120" s="23">
        <v>0</v>
      </c>
      <c r="I120" s="23">
        <f t="shared" si="13"/>
        <v>0</v>
      </c>
    </row>
    <row r="121" spans="1:9" ht="12.75" x14ac:dyDescent="0.2">
      <c r="A121" s="18"/>
      <c r="B121" s="7" t="s">
        <v>49</v>
      </c>
      <c r="C121" s="8"/>
      <c r="D121" s="22">
        <v>0</v>
      </c>
      <c r="E121" s="23">
        <v>0</v>
      </c>
      <c r="F121" s="23">
        <f t="shared" si="16"/>
        <v>0</v>
      </c>
      <c r="G121" s="23">
        <v>0</v>
      </c>
      <c r="H121" s="23">
        <v>0</v>
      </c>
      <c r="I121" s="23">
        <f t="shared" si="13"/>
        <v>0</v>
      </c>
    </row>
    <row r="122" spans="1:9" ht="12.75" x14ac:dyDescent="0.2">
      <c r="A122" s="18"/>
      <c r="B122" s="7" t="s">
        <v>50</v>
      </c>
      <c r="C122" s="8"/>
      <c r="D122" s="22">
        <v>0</v>
      </c>
      <c r="E122" s="23">
        <v>0</v>
      </c>
      <c r="F122" s="23">
        <f t="shared" si="16"/>
        <v>0</v>
      </c>
      <c r="G122" s="23">
        <v>0</v>
      </c>
      <c r="H122" s="23">
        <v>0</v>
      </c>
      <c r="I122" s="23">
        <f t="shared" si="13"/>
        <v>0</v>
      </c>
    </row>
    <row r="123" spans="1:9" ht="12.75" x14ac:dyDescent="0.2">
      <c r="A123" s="18"/>
      <c r="B123" s="5" t="s">
        <v>51</v>
      </c>
      <c r="C123" s="6"/>
      <c r="D123" s="22">
        <f>SUM(D124:D132)</f>
        <v>66763911</v>
      </c>
      <c r="E123" s="22">
        <f>SUM(E124:E132)</f>
        <v>0</v>
      </c>
      <c r="F123" s="22">
        <f>SUM(F124:F132)</f>
        <v>66763911</v>
      </c>
      <c r="G123" s="22">
        <f>SUM(G124:G132)</f>
        <v>0</v>
      </c>
      <c r="H123" s="22">
        <f>SUM(H124:H132)</f>
        <v>0</v>
      </c>
      <c r="I123" s="23">
        <f t="shared" si="13"/>
        <v>66763911</v>
      </c>
    </row>
    <row r="124" spans="1:9" ht="12.75" x14ac:dyDescent="0.2">
      <c r="A124" s="18"/>
      <c r="B124" s="7" t="s">
        <v>52</v>
      </c>
      <c r="C124" s="8"/>
      <c r="D124" s="22">
        <v>30167413</v>
      </c>
      <c r="E124" s="23">
        <v>0</v>
      </c>
      <c r="F124" s="23">
        <f>D124+E124</f>
        <v>30167413</v>
      </c>
      <c r="G124" s="23">
        <v>0</v>
      </c>
      <c r="H124" s="23">
        <v>0</v>
      </c>
      <c r="I124" s="23">
        <f t="shared" si="13"/>
        <v>30167413</v>
      </c>
    </row>
    <row r="125" spans="1:9" ht="12.75" x14ac:dyDescent="0.2">
      <c r="A125" s="18"/>
      <c r="B125" s="7" t="s">
        <v>53</v>
      </c>
      <c r="C125" s="8"/>
      <c r="D125" s="22">
        <v>853430</v>
      </c>
      <c r="E125" s="23">
        <v>0</v>
      </c>
      <c r="F125" s="23">
        <f t="shared" ref="F125:F132" si="17">D125+E125</f>
        <v>853430</v>
      </c>
      <c r="G125" s="23">
        <v>0</v>
      </c>
      <c r="H125" s="23">
        <v>0</v>
      </c>
      <c r="I125" s="23">
        <f t="shared" si="13"/>
        <v>853430</v>
      </c>
    </row>
    <row r="126" spans="1:9" ht="12.75" x14ac:dyDescent="0.2">
      <c r="A126" s="18"/>
      <c r="B126" s="7" t="s">
        <v>54</v>
      </c>
      <c r="C126" s="8"/>
      <c r="D126" s="22">
        <v>24363911</v>
      </c>
      <c r="E126" s="23">
        <v>0</v>
      </c>
      <c r="F126" s="23">
        <f t="shared" si="17"/>
        <v>24363911</v>
      </c>
      <c r="G126" s="23">
        <v>0</v>
      </c>
      <c r="H126" s="23">
        <v>0</v>
      </c>
      <c r="I126" s="23">
        <f t="shared" si="13"/>
        <v>24363911</v>
      </c>
    </row>
    <row r="127" spans="1:9" ht="12.75" x14ac:dyDescent="0.2">
      <c r="A127" s="18"/>
      <c r="B127" s="7" t="s">
        <v>55</v>
      </c>
      <c r="C127" s="8"/>
      <c r="D127" s="22">
        <v>9625145</v>
      </c>
      <c r="E127" s="23">
        <v>0</v>
      </c>
      <c r="F127" s="23">
        <f t="shared" si="17"/>
        <v>9625145</v>
      </c>
      <c r="G127" s="23">
        <v>0</v>
      </c>
      <c r="H127" s="23">
        <v>0</v>
      </c>
      <c r="I127" s="23">
        <f t="shared" si="13"/>
        <v>9625145</v>
      </c>
    </row>
    <row r="128" spans="1:9" ht="12.75" x14ac:dyDescent="0.2">
      <c r="A128" s="18"/>
      <c r="B128" s="7" t="s">
        <v>56</v>
      </c>
      <c r="C128" s="8"/>
      <c r="D128" s="22">
        <v>0</v>
      </c>
      <c r="E128" s="23">
        <v>0</v>
      </c>
      <c r="F128" s="23">
        <f t="shared" si="17"/>
        <v>0</v>
      </c>
      <c r="G128" s="23">
        <v>0</v>
      </c>
      <c r="H128" s="23">
        <v>0</v>
      </c>
      <c r="I128" s="23">
        <f t="shared" si="13"/>
        <v>0</v>
      </c>
    </row>
    <row r="129" spans="1:9" ht="12.75" x14ac:dyDescent="0.2">
      <c r="A129" s="18"/>
      <c r="B129" s="7" t="s">
        <v>57</v>
      </c>
      <c r="C129" s="8"/>
      <c r="D129" s="22">
        <v>1682112</v>
      </c>
      <c r="E129" s="23">
        <v>0</v>
      </c>
      <c r="F129" s="23">
        <f t="shared" si="17"/>
        <v>1682112</v>
      </c>
      <c r="G129" s="23">
        <v>0</v>
      </c>
      <c r="H129" s="23">
        <v>0</v>
      </c>
      <c r="I129" s="23">
        <f t="shared" si="13"/>
        <v>1682112</v>
      </c>
    </row>
    <row r="130" spans="1:9" ht="12.75" x14ac:dyDescent="0.2">
      <c r="A130" s="18"/>
      <c r="B130" s="7" t="s">
        <v>58</v>
      </c>
      <c r="C130" s="8"/>
      <c r="D130" s="22">
        <v>0</v>
      </c>
      <c r="E130" s="23">
        <v>0</v>
      </c>
      <c r="F130" s="23">
        <f t="shared" si="17"/>
        <v>0</v>
      </c>
      <c r="G130" s="23">
        <v>0</v>
      </c>
      <c r="H130" s="23">
        <v>0</v>
      </c>
      <c r="I130" s="23">
        <f t="shared" si="13"/>
        <v>0</v>
      </c>
    </row>
    <row r="131" spans="1:9" ht="12.75" x14ac:dyDescent="0.2">
      <c r="A131" s="18"/>
      <c r="B131" s="7" t="s">
        <v>59</v>
      </c>
      <c r="C131" s="8"/>
      <c r="D131" s="22">
        <v>0</v>
      </c>
      <c r="E131" s="23">
        <v>0</v>
      </c>
      <c r="F131" s="23">
        <f t="shared" si="17"/>
        <v>0</v>
      </c>
      <c r="G131" s="23">
        <v>0</v>
      </c>
      <c r="H131" s="23">
        <v>0</v>
      </c>
      <c r="I131" s="23">
        <f t="shared" si="13"/>
        <v>0</v>
      </c>
    </row>
    <row r="132" spans="1:9" ht="12.75" x14ac:dyDescent="0.2">
      <c r="A132" s="18"/>
      <c r="B132" s="7" t="s">
        <v>60</v>
      </c>
      <c r="C132" s="8"/>
      <c r="D132" s="22">
        <v>71900</v>
      </c>
      <c r="E132" s="23">
        <v>0</v>
      </c>
      <c r="F132" s="23">
        <f t="shared" si="17"/>
        <v>71900</v>
      </c>
      <c r="G132" s="23">
        <v>0</v>
      </c>
      <c r="H132" s="23">
        <v>0</v>
      </c>
      <c r="I132" s="23">
        <f t="shared" si="13"/>
        <v>71900</v>
      </c>
    </row>
    <row r="133" spans="1:9" ht="12.75" x14ac:dyDescent="0.2">
      <c r="A133" s="18"/>
      <c r="B133" s="5" t="s">
        <v>61</v>
      </c>
      <c r="C133" s="6"/>
      <c r="D133" s="22">
        <f>SUM(D134:D136)</f>
        <v>100000000</v>
      </c>
      <c r="E133" s="22">
        <f>SUM(E134:E136)</f>
        <v>0</v>
      </c>
      <c r="F133" s="22">
        <f>SUM(F134:F136)</f>
        <v>100000000</v>
      </c>
      <c r="G133" s="22">
        <f>SUM(G134:G136)</f>
        <v>0</v>
      </c>
      <c r="H133" s="22">
        <f>SUM(H134:H136)</f>
        <v>0</v>
      </c>
      <c r="I133" s="23">
        <f t="shared" si="13"/>
        <v>100000000</v>
      </c>
    </row>
    <row r="134" spans="1:9" ht="12.75" x14ac:dyDescent="0.2">
      <c r="A134" s="18"/>
      <c r="B134" s="7" t="s">
        <v>62</v>
      </c>
      <c r="C134" s="8"/>
      <c r="D134" s="22">
        <v>100000000</v>
      </c>
      <c r="E134" s="23">
        <v>0</v>
      </c>
      <c r="F134" s="23">
        <f>D134+E134</f>
        <v>100000000</v>
      </c>
      <c r="G134" s="23">
        <v>0</v>
      </c>
      <c r="H134" s="23">
        <v>0</v>
      </c>
      <c r="I134" s="23">
        <f t="shared" si="13"/>
        <v>100000000</v>
      </c>
    </row>
    <row r="135" spans="1:9" ht="12.75" x14ac:dyDescent="0.2">
      <c r="A135" s="18"/>
      <c r="B135" s="7" t="s">
        <v>63</v>
      </c>
      <c r="C135" s="8"/>
      <c r="D135" s="22">
        <v>0</v>
      </c>
      <c r="E135" s="23">
        <v>0</v>
      </c>
      <c r="F135" s="23">
        <f>D135+E135</f>
        <v>0</v>
      </c>
      <c r="G135" s="23">
        <v>0</v>
      </c>
      <c r="H135" s="23">
        <v>0</v>
      </c>
      <c r="I135" s="23">
        <f t="shared" si="13"/>
        <v>0</v>
      </c>
    </row>
    <row r="136" spans="1:9" ht="12.75" x14ac:dyDescent="0.2">
      <c r="A136" s="18"/>
      <c r="B136" s="7" t="s">
        <v>64</v>
      </c>
      <c r="C136" s="8"/>
      <c r="D136" s="22">
        <v>0</v>
      </c>
      <c r="E136" s="23">
        <v>0</v>
      </c>
      <c r="F136" s="23">
        <f>D136+E136</f>
        <v>0</v>
      </c>
      <c r="G136" s="23">
        <v>0</v>
      </c>
      <c r="H136" s="23">
        <v>0</v>
      </c>
      <c r="I136" s="23">
        <f t="shared" si="13"/>
        <v>0</v>
      </c>
    </row>
    <row r="137" spans="1:9" ht="12.75" x14ac:dyDescent="0.2">
      <c r="A137" s="18"/>
      <c r="B137" s="5" t="s">
        <v>65</v>
      </c>
      <c r="C137" s="6"/>
      <c r="D137" s="22">
        <f>SUM(D138:D145)</f>
        <v>0</v>
      </c>
      <c r="E137" s="22">
        <f>SUM(E138:E145)</f>
        <v>0</v>
      </c>
      <c r="F137" s="22">
        <f>F138+F139+F140+F141+F142+F144+F145</f>
        <v>0</v>
      </c>
      <c r="G137" s="22">
        <f>SUM(G138:G145)</f>
        <v>0</v>
      </c>
      <c r="H137" s="22">
        <f>SUM(H138:H145)</f>
        <v>0</v>
      </c>
      <c r="I137" s="23">
        <f t="shared" si="13"/>
        <v>0</v>
      </c>
    </row>
    <row r="138" spans="1:9" ht="12.75" x14ac:dyDescent="0.2">
      <c r="A138" s="18"/>
      <c r="B138" s="7" t="s">
        <v>66</v>
      </c>
      <c r="C138" s="8"/>
      <c r="D138" s="22">
        <v>0</v>
      </c>
      <c r="E138" s="23">
        <v>0</v>
      </c>
      <c r="F138" s="23">
        <f>D138+E138</f>
        <v>0</v>
      </c>
      <c r="G138" s="23">
        <v>0</v>
      </c>
      <c r="H138" s="23">
        <v>0</v>
      </c>
      <c r="I138" s="23">
        <f t="shared" si="13"/>
        <v>0</v>
      </c>
    </row>
    <row r="139" spans="1:9" ht="12.75" x14ac:dyDescent="0.2">
      <c r="A139" s="18"/>
      <c r="B139" s="7" t="s">
        <v>67</v>
      </c>
      <c r="C139" s="8"/>
      <c r="D139" s="22">
        <v>0</v>
      </c>
      <c r="E139" s="23">
        <v>0</v>
      </c>
      <c r="F139" s="23">
        <f t="shared" ref="F139:F145" si="18">D139+E139</f>
        <v>0</v>
      </c>
      <c r="G139" s="23">
        <v>0</v>
      </c>
      <c r="H139" s="23">
        <v>0</v>
      </c>
      <c r="I139" s="23">
        <f t="shared" si="13"/>
        <v>0</v>
      </c>
    </row>
    <row r="140" spans="1:9" ht="12.75" x14ac:dyDescent="0.2">
      <c r="A140" s="18"/>
      <c r="B140" s="7" t="s">
        <v>68</v>
      </c>
      <c r="C140" s="8"/>
      <c r="D140" s="22">
        <v>0</v>
      </c>
      <c r="E140" s="23">
        <v>0</v>
      </c>
      <c r="F140" s="23">
        <f t="shared" si="18"/>
        <v>0</v>
      </c>
      <c r="G140" s="23">
        <v>0</v>
      </c>
      <c r="H140" s="23">
        <v>0</v>
      </c>
      <c r="I140" s="23">
        <f t="shared" si="13"/>
        <v>0</v>
      </c>
    </row>
    <row r="141" spans="1:9" ht="12.75" x14ac:dyDescent="0.2">
      <c r="A141" s="18"/>
      <c r="B141" s="7" t="s">
        <v>69</v>
      </c>
      <c r="C141" s="8"/>
      <c r="D141" s="22">
        <v>0</v>
      </c>
      <c r="E141" s="23">
        <v>0</v>
      </c>
      <c r="F141" s="23">
        <f t="shared" si="18"/>
        <v>0</v>
      </c>
      <c r="G141" s="23">
        <v>0</v>
      </c>
      <c r="H141" s="23">
        <v>0</v>
      </c>
      <c r="I141" s="23">
        <f t="shared" si="13"/>
        <v>0</v>
      </c>
    </row>
    <row r="142" spans="1:9" ht="12.75" x14ac:dyDescent="0.2">
      <c r="A142" s="18"/>
      <c r="B142" s="7" t="s">
        <v>70</v>
      </c>
      <c r="C142" s="8"/>
      <c r="D142" s="22">
        <v>0</v>
      </c>
      <c r="E142" s="23">
        <v>0</v>
      </c>
      <c r="F142" s="23">
        <f t="shared" si="18"/>
        <v>0</v>
      </c>
      <c r="G142" s="23">
        <v>0</v>
      </c>
      <c r="H142" s="23">
        <v>0</v>
      </c>
      <c r="I142" s="23">
        <f t="shared" si="13"/>
        <v>0</v>
      </c>
    </row>
    <row r="143" spans="1:9" ht="12.75" x14ac:dyDescent="0.2">
      <c r="A143" s="18"/>
      <c r="B143" s="7" t="s">
        <v>71</v>
      </c>
      <c r="C143" s="8"/>
      <c r="D143" s="22">
        <v>0</v>
      </c>
      <c r="E143" s="23">
        <v>0</v>
      </c>
      <c r="F143" s="23">
        <f t="shared" si="18"/>
        <v>0</v>
      </c>
      <c r="G143" s="23">
        <v>0</v>
      </c>
      <c r="H143" s="23">
        <v>0</v>
      </c>
      <c r="I143" s="23">
        <f t="shared" si="13"/>
        <v>0</v>
      </c>
    </row>
    <row r="144" spans="1:9" ht="12.75" x14ac:dyDescent="0.2">
      <c r="A144" s="18"/>
      <c r="B144" s="7" t="s">
        <v>72</v>
      </c>
      <c r="C144" s="8"/>
      <c r="D144" s="22">
        <v>0</v>
      </c>
      <c r="E144" s="23">
        <v>0</v>
      </c>
      <c r="F144" s="23">
        <f t="shared" si="18"/>
        <v>0</v>
      </c>
      <c r="G144" s="23">
        <v>0</v>
      </c>
      <c r="H144" s="23">
        <v>0</v>
      </c>
      <c r="I144" s="23">
        <f t="shared" si="13"/>
        <v>0</v>
      </c>
    </row>
    <row r="145" spans="1:9" ht="12.75" x14ac:dyDescent="0.2">
      <c r="A145" s="18"/>
      <c r="B145" s="7" t="s">
        <v>73</v>
      </c>
      <c r="C145" s="8"/>
      <c r="D145" s="22">
        <v>0</v>
      </c>
      <c r="E145" s="23">
        <v>0</v>
      </c>
      <c r="F145" s="23">
        <f t="shared" si="18"/>
        <v>0</v>
      </c>
      <c r="G145" s="23">
        <v>0</v>
      </c>
      <c r="H145" s="23">
        <v>0</v>
      </c>
      <c r="I145" s="23">
        <f t="shared" si="13"/>
        <v>0</v>
      </c>
    </row>
    <row r="146" spans="1:9" ht="12.75" x14ac:dyDescent="0.2">
      <c r="A146" s="18"/>
      <c r="B146" s="5" t="s">
        <v>74</v>
      </c>
      <c r="C146" s="6"/>
      <c r="D146" s="22">
        <f>SUM(D147:D149)</f>
        <v>1296750225</v>
      </c>
      <c r="E146" s="22">
        <f>SUM(E147:E149)</f>
        <v>-150515395.00999999</v>
      </c>
      <c r="F146" s="22">
        <f>SUM(F147:F149)</f>
        <v>1146234829.99</v>
      </c>
      <c r="G146" s="22">
        <f>SUM(G147:G149)</f>
        <v>0</v>
      </c>
      <c r="H146" s="22">
        <f>SUM(H147:H149)</f>
        <v>0</v>
      </c>
      <c r="I146" s="23">
        <f t="shared" si="13"/>
        <v>1146234829.99</v>
      </c>
    </row>
    <row r="147" spans="1:9" ht="12.75" x14ac:dyDescent="0.2">
      <c r="A147" s="18"/>
      <c r="B147" s="7" t="s">
        <v>75</v>
      </c>
      <c r="C147" s="8"/>
      <c r="D147" s="22">
        <v>0</v>
      </c>
      <c r="E147" s="23">
        <v>0</v>
      </c>
      <c r="F147" s="23">
        <f>D147+E147</f>
        <v>0</v>
      </c>
      <c r="G147" s="23">
        <v>0</v>
      </c>
      <c r="H147" s="23">
        <v>0</v>
      </c>
      <c r="I147" s="23">
        <f t="shared" si="13"/>
        <v>0</v>
      </c>
    </row>
    <row r="148" spans="1:9" ht="12.75" x14ac:dyDescent="0.2">
      <c r="A148" s="18"/>
      <c r="B148" s="7" t="s">
        <v>76</v>
      </c>
      <c r="C148" s="8"/>
      <c r="D148" s="22">
        <v>1296750225</v>
      </c>
      <c r="E148" s="23">
        <v>-150515395.00999999</v>
      </c>
      <c r="F148" s="23">
        <f>D148+E148</f>
        <v>1146234829.99</v>
      </c>
      <c r="G148" s="23">
        <v>0</v>
      </c>
      <c r="H148" s="23">
        <v>0</v>
      </c>
      <c r="I148" s="23">
        <f t="shared" si="13"/>
        <v>1146234829.99</v>
      </c>
    </row>
    <row r="149" spans="1:9" ht="12.75" x14ac:dyDescent="0.2">
      <c r="A149" s="18"/>
      <c r="B149" s="7" t="s">
        <v>77</v>
      </c>
      <c r="C149" s="8"/>
      <c r="D149" s="22">
        <v>0</v>
      </c>
      <c r="E149" s="23">
        <v>0</v>
      </c>
      <c r="F149" s="23">
        <f>D149+E149</f>
        <v>0</v>
      </c>
      <c r="G149" s="23">
        <v>0</v>
      </c>
      <c r="H149" s="23">
        <v>0</v>
      </c>
      <c r="I149" s="23">
        <f t="shared" ref="I149:I157" si="19">F149-G149</f>
        <v>0</v>
      </c>
    </row>
    <row r="150" spans="1:9" ht="12.75" x14ac:dyDescent="0.2">
      <c r="A150" s="18"/>
      <c r="B150" s="5" t="s">
        <v>78</v>
      </c>
      <c r="C150" s="6"/>
      <c r="D150" s="22">
        <f>SUM(D151:D157)</f>
        <v>0</v>
      </c>
      <c r="E150" s="22">
        <f>SUM(E151:E157)</f>
        <v>0</v>
      </c>
      <c r="F150" s="22">
        <f>SUM(F151:F157)</f>
        <v>0</v>
      </c>
      <c r="G150" s="22">
        <f>SUM(G151:G157)</f>
        <v>0</v>
      </c>
      <c r="H150" s="22">
        <f>SUM(H151:H157)</f>
        <v>0</v>
      </c>
      <c r="I150" s="23">
        <f t="shared" si="19"/>
        <v>0</v>
      </c>
    </row>
    <row r="151" spans="1:9" ht="12.75" x14ac:dyDescent="0.2">
      <c r="A151" s="18"/>
      <c r="B151" s="7" t="s">
        <v>79</v>
      </c>
      <c r="C151" s="8"/>
      <c r="D151" s="22">
        <v>0</v>
      </c>
      <c r="E151" s="23">
        <v>0</v>
      </c>
      <c r="F151" s="23">
        <f>D151+E151</f>
        <v>0</v>
      </c>
      <c r="G151" s="23">
        <v>0</v>
      </c>
      <c r="H151" s="23">
        <v>0</v>
      </c>
      <c r="I151" s="23">
        <f t="shared" si="19"/>
        <v>0</v>
      </c>
    </row>
    <row r="152" spans="1:9" ht="12.75" x14ac:dyDescent="0.2">
      <c r="A152" s="18"/>
      <c r="B152" s="7" t="s">
        <v>80</v>
      </c>
      <c r="C152" s="8"/>
      <c r="D152" s="22">
        <v>0</v>
      </c>
      <c r="E152" s="23">
        <v>0</v>
      </c>
      <c r="F152" s="23">
        <f t="shared" ref="F152:F157" si="20">D152+E152</f>
        <v>0</v>
      </c>
      <c r="G152" s="23">
        <v>0</v>
      </c>
      <c r="H152" s="23">
        <v>0</v>
      </c>
      <c r="I152" s="23">
        <f t="shared" si="19"/>
        <v>0</v>
      </c>
    </row>
    <row r="153" spans="1:9" ht="12.75" x14ac:dyDescent="0.2">
      <c r="A153" s="18"/>
      <c r="B153" s="7" t="s">
        <v>81</v>
      </c>
      <c r="C153" s="8"/>
      <c r="D153" s="22">
        <v>0</v>
      </c>
      <c r="E153" s="23">
        <v>0</v>
      </c>
      <c r="F153" s="23">
        <f t="shared" si="20"/>
        <v>0</v>
      </c>
      <c r="G153" s="23">
        <v>0</v>
      </c>
      <c r="H153" s="23">
        <v>0</v>
      </c>
      <c r="I153" s="23">
        <f t="shared" si="19"/>
        <v>0</v>
      </c>
    </row>
    <row r="154" spans="1:9" ht="12.75" x14ac:dyDescent="0.2">
      <c r="A154" s="18"/>
      <c r="B154" s="7" t="s">
        <v>82</v>
      </c>
      <c r="C154" s="8"/>
      <c r="D154" s="22">
        <v>0</v>
      </c>
      <c r="E154" s="23">
        <v>0</v>
      </c>
      <c r="F154" s="23">
        <f t="shared" si="20"/>
        <v>0</v>
      </c>
      <c r="G154" s="23">
        <v>0</v>
      </c>
      <c r="H154" s="23">
        <v>0</v>
      </c>
      <c r="I154" s="23">
        <f t="shared" si="19"/>
        <v>0</v>
      </c>
    </row>
    <row r="155" spans="1:9" ht="12.75" x14ac:dyDescent="0.2">
      <c r="A155" s="18"/>
      <c r="B155" s="7" t="s">
        <v>83</v>
      </c>
      <c r="C155" s="8"/>
      <c r="D155" s="22">
        <v>0</v>
      </c>
      <c r="E155" s="23">
        <v>0</v>
      </c>
      <c r="F155" s="23">
        <f t="shared" si="20"/>
        <v>0</v>
      </c>
      <c r="G155" s="23">
        <v>0</v>
      </c>
      <c r="H155" s="23">
        <v>0</v>
      </c>
      <c r="I155" s="23">
        <f t="shared" si="19"/>
        <v>0</v>
      </c>
    </row>
    <row r="156" spans="1:9" ht="12.75" x14ac:dyDescent="0.2">
      <c r="A156" s="18"/>
      <c r="B156" s="7" t="s">
        <v>84</v>
      </c>
      <c r="C156" s="8"/>
      <c r="D156" s="22">
        <v>0</v>
      </c>
      <c r="E156" s="23">
        <v>0</v>
      </c>
      <c r="F156" s="23">
        <f t="shared" si="20"/>
        <v>0</v>
      </c>
      <c r="G156" s="23">
        <v>0</v>
      </c>
      <c r="H156" s="23">
        <v>0</v>
      </c>
      <c r="I156" s="23">
        <f t="shared" si="19"/>
        <v>0</v>
      </c>
    </row>
    <row r="157" spans="1:9" ht="12.75" x14ac:dyDescent="0.2">
      <c r="A157" s="18"/>
      <c r="B157" s="7" t="s">
        <v>85</v>
      </c>
      <c r="C157" s="8"/>
      <c r="D157" s="22">
        <v>0</v>
      </c>
      <c r="E157" s="23">
        <v>0</v>
      </c>
      <c r="F157" s="23">
        <f t="shared" si="20"/>
        <v>0</v>
      </c>
      <c r="G157" s="23">
        <v>0</v>
      </c>
      <c r="H157" s="23">
        <v>0</v>
      </c>
      <c r="I157" s="23">
        <f t="shared" si="19"/>
        <v>0</v>
      </c>
    </row>
    <row r="158" spans="1:9" ht="12.75" x14ac:dyDescent="0.2">
      <c r="A158" s="18"/>
      <c r="B158" s="5"/>
      <c r="C158" s="6"/>
      <c r="D158" s="22"/>
      <c r="E158" s="23"/>
      <c r="F158" s="23"/>
      <c r="G158" s="23"/>
      <c r="H158" s="23"/>
      <c r="I158" s="23"/>
    </row>
    <row r="159" spans="1:9" ht="12.75" x14ac:dyDescent="0.2">
      <c r="A159" s="18"/>
      <c r="B159" s="13" t="s">
        <v>87</v>
      </c>
      <c r="C159" s="14"/>
      <c r="D159" s="21">
        <f t="shared" ref="D159:I159" si="21">D9+D84</f>
        <v>9963451812.9999981</v>
      </c>
      <c r="E159" s="21">
        <f t="shared" si="21"/>
        <v>21546089.400000032</v>
      </c>
      <c r="F159" s="21">
        <f t="shared" si="21"/>
        <v>9984997902.3999996</v>
      </c>
      <c r="G159" s="21">
        <f t="shared" si="21"/>
        <v>1396329355.9300001</v>
      </c>
      <c r="H159" s="21">
        <f t="shared" si="21"/>
        <v>1210555872.3200002</v>
      </c>
      <c r="I159" s="21">
        <f t="shared" si="21"/>
        <v>8588668546.4700003</v>
      </c>
    </row>
    <row r="160" spans="1:9" ht="13.5" thickBot="1" x14ac:dyDescent="0.25">
      <c r="A160" s="18"/>
      <c r="B160" s="15"/>
      <c r="C160" s="16"/>
      <c r="D160" s="19"/>
      <c r="E160" s="20"/>
      <c r="F160" s="20"/>
      <c r="G160" s="20"/>
      <c r="H160" s="20"/>
      <c r="I160" s="20"/>
    </row>
  </sheetData>
  <sheetProtection algorithmName="SHA-512" hashValue="qOHizoKQg0RXqerQI+3cEpcSiWIA8136ogCNYMU5vOJWAq4zELPCMMd0nq/DhTkTp4699XAbgsUiwPThUGWLeQ==" saltValue="Jp+UguxhhgjsoR885iHrPg==" spinCount="100000" sheet="1" objects="1" scenarios="1" selectLockedCells="1" selectUnlockedCells="1"/>
  <mergeCells count="12">
    <mergeCell ref="I6:I8"/>
    <mergeCell ref="B38:C38"/>
    <mergeCell ref="B48:C48"/>
    <mergeCell ref="B62:C62"/>
    <mergeCell ref="B113:C113"/>
    <mergeCell ref="B6:C8"/>
    <mergeCell ref="D6:H7"/>
    <mergeCell ref="B1:I1"/>
    <mergeCell ref="B2:I2"/>
    <mergeCell ref="B3:I3"/>
    <mergeCell ref="B4:I4"/>
    <mergeCell ref="B5:I5"/>
  </mergeCells>
  <printOptions horizontalCentered="1"/>
  <pageMargins left="0.70866141732283472" right="0.70866141732283472" top="1.200735294117647" bottom="1.0629921259842521" header="0.31496062992125984" footer="0.31496062992125984"/>
  <pageSetup scale="68" fitToHeight="0" orientation="portrait" r:id="rId1"/>
  <headerFooter>
    <oddHeader>&amp;L&amp;G&amp;C&amp;"Gibson medium,Negrita"&amp;15Dirección Administrativa
Subdirección de Recursos Financieros
Departamento de Contabilidad&amp;R&amp;G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</vt:lpstr>
      <vt:lpstr>'Hoja1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Francisco</cp:lastModifiedBy>
  <cp:lastPrinted>2023-07-28T20:59:25Z</cp:lastPrinted>
  <dcterms:created xsi:type="dcterms:W3CDTF">2021-07-30T15:15:08Z</dcterms:created>
  <dcterms:modified xsi:type="dcterms:W3CDTF">2023-08-22T17:18:17Z</dcterms:modified>
</cp:coreProperties>
</file>