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. ISRAEL TOMAS\Desktop\"/>
    </mc:Choice>
  </mc:AlternateContent>
  <bookViews>
    <workbookView xWindow="0" yWindow="0" windowWidth="28800" windowHeight="12300"/>
  </bookViews>
  <sheets>
    <sheet name="Env MICH " sheetId="18" r:id="rId1"/>
  </sheets>
  <externalReferences>
    <externalReference r:id="rId2"/>
  </externalReferences>
  <definedNames>
    <definedName name="_xlnm.Print_Titles" localSheetId="0">'Env MICH 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4" i="18" l="1"/>
  <c r="P74" i="18"/>
  <c r="N74" i="18"/>
  <c r="M74" i="18"/>
  <c r="K74" i="18"/>
  <c r="J74" i="18"/>
  <c r="L74" i="18" s="1"/>
  <c r="H74" i="18"/>
  <c r="G74" i="18"/>
  <c r="D74" i="18"/>
  <c r="Q73" i="18"/>
  <c r="P73" i="18"/>
  <c r="N73" i="18"/>
  <c r="M73" i="18"/>
  <c r="K73" i="18"/>
  <c r="J73" i="18"/>
  <c r="H73" i="18"/>
  <c r="G73" i="18"/>
  <c r="D73" i="18"/>
  <c r="Q72" i="18"/>
  <c r="P72" i="18"/>
  <c r="N72" i="18"/>
  <c r="M72" i="18"/>
  <c r="K72" i="18"/>
  <c r="J72" i="18"/>
  <c r="H72" i="18"/>
  <c r="G72" i="18"/>
  <c r="I72" i="18" s="1"/>
  <c r="D72" i="18"/>
  <c r="Q68" i="18"/>
  <c r="P68" i="18"/>
  <c r="N68" i="18"/>
  <c r="M68" i="18"/>
  <c r="K68" i="18"/>
  <c r="J68" i="18"/>
  <c r="H68" i="18"/>
  <c r="G68" i="18"/>
  <c r="D68" i="18"/>
  <c r="Q67" i="18"/>
  <c r="P67" i="18"/>
  <c r="R67" i="18" s="1"/>
  <c r="N67" i="18"/>
  <c r="M67" i="18"/>
  <c r="K67" i="18"/>
  <c r="J67" i="18"/>
  <c r="H67" i="18"/>
  <c r="G67" i="18"/>
  <c r="D67" i="18"/>
  <c r="Q62" i="18"/>
  <c r="P62" i="18"/>
  <c r="N62" i="18"/>
  <c r="M62" i="18"/>
  <c r="K62" i="18"/>
  <c r="J62" i="18"/>
  <c r="H62" i="18"/>
  <c r="G62" i="18"/>
  <c r="D62" i="18"/>
  <c r="Q61" i="18"/>
  <c r="P61" i="18"/>
  <c r="N61" i="18"/>
  <c r="M61" i="18"/>
  <c r="K61" i="18"/>
  <c r="J61" i="18"/>
  <c r="H61" i="18"/>
  <c r="G61" i="18"/>
  <c r="D61" i="18"/>
  <c r="Q60" i="18"/>
  <c r="P60" i="18"/>
  <c r="N60" i="18"/>
  <c r="M60" i="18"/>
  <c r="K60" i="18"/>
  <c r="J60" i="18"/>
  <c r="H60" i="18"/>
  <c r="G60" i="18"/>
  <c r="D60" i="18"/>
  <c r="Q59" i="18"/>
  <c r="P59" i="18"/>
  <c r="N59" i="18"/>
  <c r="M59" i="18"/>
  <c r="K59" i="18"/>
  <c r="J59" i="18"/>
  <c r="H59" i="18"/>
  <c r="G59" i="18"/>
  <c r="D59" i="18"/>
  <c r="Q58" i="18"/>
  <c r="P58" i="18"/>
  <c r="R58" i="18" s="1"/>
  <c r="N58" i="18"/>
  <c r="M58" i="18"/>
  <c r="K58" i="18"/>
  <c r="J58" i="18"/>
  <c r="H58" i="18"/>
  <c r="G58" i="18"/>
  <c r="D58" i="18"/>
  <c r="Q57" i="18"/>
  <c r="P57" i="18"/>
  <c r="N57" i="18"/>
  <c r="M57" i="18"/>
  <c r="K57" i="18"/>
  <c r="J57" i="18"/>
  <c r="H57" i="18"/>
  <c r="G57" i="18"/>
  <c r="D57" i="18"/>
  <c r="Q56" i="18"/>
  <c r="P56" i="18"/>
  <c r="N56" i="18"/>
  <c r="M56" i="18"/>
  <c r="K56" i="18"/>
  <c r="L56" i="18" s="1"/>
  <c r="J56" i="18"/>
  <c r="H56" i="18"/>
  <c r="G56" i="18"/>
  <c r="D56" i="18"/>
  <c r="Q55" i="18"/>
  <c r="P55" i="18"/>
  <c r="N55" i="18"/>
  <c r="M55" i="18"/>
  <c r="K55" i="18"/>
  <c r="J55" i="18"/>
  <c r="H55" i="18"/>
  <c r="G55" i="18"/>
  <c r="D55" i="18"/>
  <c r="Q54" i="18"/>
  <c r="P54" i="18"/>
  <c r="R54" i="18" s="1"/>
  <c r="N54" i="18"/>
  <c r="M54" i="18"/>
  <c r="K54" i="18"/>
  <c r="J54" i="18"/>
  <c r="H54" i="18"/>
  <c r="G54" i="18"/>
  <c r="D54" i="18"/>
  <c r="Q53" i="18"/>
  <c r="P53" i="18"/>
  <c r="N53" i="18"/>
  <c r="M53" i="18"/>
  <c r="K53" i="18"/>
  <c r="J53" i="18"/>
  <c r="H53" i="18"/>
  <c r="I53" i="18" s="1"/>
  <c r="G53" i="18"/>
  <c r="D53" i="18"/>
  <c r="Q48" i="18"/>
  <c r="P48" i="18"/>
  <c r="N48" i="18"/>
  <c r="M48" i="18"/>
  <c r="K48" i="18"/>
  <c r="J48" i="18"/>
  <c r="H48" i="18"/>
  <c r="G48" i="18"/>
  <c r="D48" i="18"/>
  <c r="Q44" i="18"/>
  <c r="R44" i="18" s="1"/>
  <c r="P44" i="18"/>
  <c r="N44" i="18"/>
  <c r="M44" i="18"/>
  <c r="K44" i="18"/>
  <c r="J44" i="18"/>
  <c r="H44" i="18"/>
  <c r="G44" i="18"/>
  <c r="D44" i="18"/>
  <c r="Q43" i="18"/>
  <c r="P43" i="18"/>
  <c r="N43" i="18"/>
  <c r="M43" i="18"/>
  <c r="K43" i="18"/>
  <c r="J43" i="18"/>
  <c r="H43" i="18"/>
  <c r="G43" i="18"/>
  <c r="D43" i="18"/>
  <c r="Q39" i="18"/>
  <c r="P39" i="18"/>
  <c r="N39" i="18"/>
  <c r="M39" i="18"/>
  <c r="K39" i="18"/>
  <c r="J39" i="18"/>
  <c r="H39" i="18"/>
  <c r="G39" i="18"/>
  <c r="D39" i="18"/>
  <c r="Q38" i="18"/>
  <c r="P38" i="18"/>
  <c r="N38" i="18"/>
  <c r="M38" i="18"/>
  <c r="K38" i="18"/>
  <c r="L38" i="18" s="1"/>
  <c r="J38" i="18"/>
  <c r="H38" i="18"/>
  <c r="G38" i="18"/>
  <c r="D38" i="18"/>
  <c r="Q37" i="18"/>
  <c r="P37" i="18"/>
  <c r="N37" i="18"/>
  <c r="M37" i="18"/>
  <c r="K37" i="18"/>
  <c r="J37" i="18"/>
  <c r="H37" i="18"/>
  <c r="G37" i="18"/>
  <c r="D37" i="18"/>
  <c r="Q36" i="18"/>
  <c r="P36" i="18"/>
  <c r="N36" i="18"/>
  <c r="M36" i="18"/>
  <c r="K36" i="18"/>
  <c r="J36" i="18"/>
  <c r="H36" i="18"/>
  <c r="I36" i="18" s="1"/>
  <c r="G36" i="18"/>
  <c r="D36" i="18"/>
  <c r="Q35" i="18"/>
  <c r="P35" i="18"/>
  <c r="N35" i="18"/>
  <c r="M35" i="18"/>
  <c r="K35" i="18"/>
  <c r="J35" i="18"/>
  <c r="H35" i="18"/>
  <c r="G35" i="18"/>
  <c r="D35" i="18"/>
  <c r="Q34" i="18"/>
  <c r="P34" i="18"/>
  <c r="N34" i="18"/>
  <c r="M34" i="18"/>
  <c r="K34" i="18"/>
  <c r="L34" i="18" s="1"/>
  <c r="J34" i="18"/>
  <c r="H34" i="18"/>
  <c r="G34" i="18"/>
  <c r="D34" i="18"/>
  <c r="Q33" i="18"/>
  <c r="P33" i="18"/>
  <c r="N33" i="18"/>
  <c r="M33" i="18"/>
  <c r="K33" i="18"/>
  <c r="J33" i="18"/>
  <c r="H33" i="18"/>
  <c r="G33" i="18"/>
  <c r="D33" i="18"/>
  <c r="Q32" i="18"/>
  <c r="P32" i="18"/>
  <c r="N32" i="18"/>
  <c r="M32" i="18"/>
  <c r="K32" i="18"/>
  <c r="J32" i="18"/>
  <c r="L32" i="18" s="1"/>
  <c r="H32" i="18"/>
  <c r="G32" i="18"/>
  <c r="D32" i="18"/>
  <c r="Q31" i="18"/>
  <c r="P31" i="18"/>
  <c r="N31" i="18"/>
  <c r="M31" i="18"/>
  <c r="K31" i="18"/>
  <c r="J31" i="18"/>
  <c r="L31" i="18" s="1"/>
  <c r="H31" i="18"/>
  <c r="G31" i="18"/>
  <c r="D31" i="18"/>
  <c r="Q26" i="18"/>
  <c r="P26" i="18"/>
  <c r="M26" i="18"/>
  <c r="O26" i="18" s="1"/>
  <c r="J26" i="18"/>
  <c r="L26" i="18" s="1"/>
  <c r="H26" i="18"/>
  <c r="G26" i="18"/>
  <c r="D26" i="18"/>
  <c r="Q25" i="18"/>
  <c r="P25" i="18"/>
  <c r="M25" i="18"/>
  <c r="O25" i="18" s="1"/>
  <c r="J25" i="18"/>
  <c r="G25" i="18"/>
  <c r="D25" i="18"/>
  <c r="Q24" i="18"/>
  <c r="P24" i="18"/>
  <c r="M24" i="18"/>
  <c r="J24" i="18"/>
  <c r="G24" i="18"/>
  <c r="I24" i="18" s="1"/>
  <c r="D24" i="18"/>
  <c r="Q23" i="18"/>
  <c r="P23" i="18"/>
  <c r="N23" i="18"/>
  <c r="M23" i="18"/>
  <c r="K23" i="18"/>
  <c r="J23" i="18"/>
  <c r="H23" i="18"/>
  <c r="G23" i="18"/>
  <c r="D23" i="18"/>
  <c r="R22" i="18"/>
  <c r="M22" i="18"/>
  <c r="O22" i="18" s="1"/>
  <c r="J22" i="18"/>
  <c r="L22" i="18" s="1"/>
  <c r="G22" i="18"/>
  <c r="D22" i="18"/>
  <c r="Q21" i="18"/>
  <c r="R21" i="18" s="1"/>
  <c r="P21" i="18"/>
  <c r="N21" i="18"/>
  <c r="M21" i="18"/>
  <c r="J21" i="18"/>
  <c r="H21" i="18"/>
  <c r="G21" i="18"/>
  <c r="D21" i="18"/>
  <c r="Q20" i="18"/>
  <c r="R20" i="18" s="1"/>
  <c r="P20" i="18"/>
  <c r="N20" i="18"/>
  <c r="M20" i="18"/>
  <c r="K20" i="18"/>
  <c r="J20" i="18"/>
  <c r="H20" i="18"/>
  <c r="G20" i="18"/>
  <c r="D20" i="18"/>
  <c r="Q16" i="18"/>
  <c r="P16" i="18"/>
  <c r="N16" i="18"/>
  <c r="M16" i="18"/>
  <c r="K16" i="18"/>
  <c r="J16" i="18"/>
  <c r="H16" i="18"/>
  <c r="G16" i="18"/>
  <c r="D16" i="18"/>
  <c r="Q15" i="18"/>
  <c r="P15" i="18"/>
  <c r="N15" i="18"/>
  <c r="O15" i="18" s="1"/>
  <c r="M15" i="18"/>
  <c r="K15" i="18"/>
  <c r="J15" i="18"/>
  <c r="H15" i="18"/>
  <c r="G15" i="18"/>
  <c r="D15" i="18"/>
  <c r="Q14" i="18"/>
  <c r="P14" i="18"/>
  <c r="N14" i="18"/>
  <c r="M14" i="18"/>
  <c r="K14" i="18"/>
  <c r="J14" i="18"/>
  <c r="H14" i="18"/>
  <c r="G14" i="18"/>
  <c r="D14" i="18"/>
  <c r="Q13" i="18"/>
  <c r="P13" i="18"/>
  <c r="N13" i="18"/>
  <c r="M13" i="18"/>
  <c r="K13" i="18"/>
  <c r="J13" i="18"/>
  <c r="H13" i="18"/>
  <c r="G13" i="18"/>
  <c r="D13" i="18"/>
  <c r="Q12" i="18"/>
  <c r="P12" i="18"/>
  <c r="N12" i="18"/>
  <c r="M12" i="18"/>
  <c r="K12" i="18"/>
  <c r="J12" i="18"/>
  <c r="H12" i="18"/>
  <c r="G12" i="18"/>
  <c r="D12" i="18"/>
  <c r="Q11" i="18"/>
  <c r="P11" i="18"/>
  <c r="N11" i="18"/>
  <c r="M11" i="18"/>
  <c r="K11" i="18"/>
  <c r="J11" i="18"/>
  <c r="H11" i="18"/>
  <c r="G11" i="18"/>
  <c r="D11" i="18"/>
  <c r="Q10" i="18"/>
  <c r="P10" i="18"/>
  <c r="N10" i="18"/>
  <c r="M10" i="18"/>
  <c r="K10" i="18"/>
  <c r="J10" i="18"/>
  <c r="H10" i="18"/>
  <c r="G10" i="18"/>
  <c r="D10" i="18"/>
  <c r="R62" i="18" l="1"/>
  <c r="I57" i="18"/>
  <c r="R33" i="18"/>
  <c r="O38" i="18"/>
  <c r="R31" i="18"/>
  <c r="O33" i="18"/>
  <c r="L35" i="18"/>
  <c r="I37" i="18"/>
  <c r="O37" i="18"/>
  <c r="R57" i="18"/>
  <c r="O59" i="18"/>
  <c r="R61" i="18"/>
  <c r="O67" i="18"/>
  <c r="I68" i="18"/>
  <c r="O31" i="18"/>
  <c r="R11" i="18"/>
  <c r="R15" i="18"/>
  <c r="I20" i="18"/>
  <c r="I32" i="18"/>
  <c r="I13" i="18"/>
  <c r="L15" i="18"/>
  <c r="R23" i="18"/>
  <c r="R32" i="18"/>
  <c r="R36" i="18"/>
  <c r="R72" i="18"/>
  <c r="L12" i="18"/>
  <c r="R43" i="18"/>
  <c r="R56" i="18"/>
  <c r="L59" i="18"/>
  <c r="I61" i="18"/>
  <c r="L67" i="18"/>
  <c r="R73" i="18"/>
  <c r="L11" i="18"/>
  <c r="R25" i="18"/>
  <c r="O34" i="18"/>
  <c r="L36" i="18"/>
  <c r="R10" i="18"/>
  <c r="I16" i="18"/>
  <c r="O16" i="18"/>
  <c r="I33" i="18"/>
  <c r="I43" i="18"/>
  <c r="L48" i="18"/>
  <c r="E56" i="18"/>
  <c r="O58" i="18"/>
  <c r="L60" i="18"/>
  <c r="I62" i="18"/>
  <c r="O62" i="18"/>
  <c r="F20" i="18"/>
  <c r="F43" i="18"/>
  <c r="F72" i="18"/>
  <c r="O11" i="18"/>
  <c r="R12" i="18"/>
  <c r="O39" i="18"/>
  <c r="O48" i="18"/>
  <c r="I54" i="18"/>
  <c r="O54" i="18"/>
  <c r="I56" i="18"/>
  <c r="O68" i="18"/>
  <c r="O74" i="18"/>
  <c r="O14" i="18"/>
  <c r="O21" i="18"/>
  <c r="R24" i="18"/>
  <c r="R35" i="18"/>
  <c r="L53" i="18"/>
  <c r="R53" i="18"/>
  <c r="R60" i="18"/>
  <c r="O10" i="18"/>
  <c r="R13" i="18"/>
  <c r="R14" i="18"/>
  <c r="L23" i="18"/>
  <c r="R34" i="18"/>
  <c r="O44" i="18"/>
  <c r="O55" i="18"/>
  <c r="O73" i="18"/>
  <c r="F12" i="18"/>
  <c r="I12" i="18"/>
  <c r="E16" i="18"/>
  <c r="L16" i="18"/>
  <c r="I10" i="18"/>
  <c r="O12" i="18"/>
  <c r="L13" i="18"/>
  <c r="I14" i="18"/>
  <c r="F16" i="18"/>
  <c r="R16" i="18"/>
  <c r="F32" i="18"/>
  <c r="F35" i="18"/>
  <c r="I35" i="18"/>
  <c r="R37" i="18"/>
  <c r="E39" i="18"/>
  <c r="L39" i="18"/>
  <c r="F57" i="18"/>
  <c r="F60" i="18"/>
  <c r="I60" i="18"/>
  <c r="E68" i="18"/>
  <c r="L68" i="18"/>
  <c r="F23" i="18"/>
  <c r="F31" i="18"/>
  <c r="E31" i="18"/>
  <c r="L20" i="18"/>
  <c r="I21" i="18"/>
  <c r="I23" i="18"/>
  <c r="O23" i="18"/>
  <c r="L24" i="18"/>
  <c r="I25" i="18"/>
  <c r="I31" i="18"/>
  <c r="L55" i="18"/>
  <c r="F39" i="18"/>
  <c r="R39" i="18"/>
  <c r="O56" i="18"/>
  <c r="R59" i="18"/>
  <c r="L61" i="18"/>
  <c r="F68" i="18"/>
  <c r="R68" i="18"/>
  <c r="R26" i="18"/>
  <c r="I39" i="18"/>
  <c r="R48" i="18"/>
  <c r="R74" i="18"/>
  <c r="F56" i="18"/>
  <c r="E10" i="18"/>
  <c r="L10" i="18"/>
  <c r="F10" i="18"/>
  <c r="O20" i="18"/>
  <c r="E20" i="18"/>
  <c r="E21" i="18"/>
  <c r="L21" i="18"/>
  <c r="F21" i="18"/>
  <c r="O32" i="18"/>
  <c r="E32" i="18"/>
  <c r="E33" i="18"/>
  <c r="L33" i="18"/>
  <c r="F33" i="18"/>
  <c r="O43" i="18"/>
  <c r="E43" i="18"/>
  <c r="E44" i="18"/>
  <c r="L44" i="18"/>
  <c r="F44" i="18"/>
  <c r="O57" i="18"/>
  <c r="E57" i="18"/>
  <c r="E58" i="18"/>
  <c r="L58" i="18"/>
  <c r="F58" i="18"/>
  <c r="O72" i="18"/>
  <c r="E72" i="18"/>
  <c r="L73" i="18"/>
  <c r="F73" i="18"/>
  <c r="F11" i="18"/>
  <c r="I11" i="18"/>
  <c r="E11" i="18"/>
  <c r="F22" i="18"/>
  <c r="I22" i="18"/>
  <c r="E22" i="18"/>
  <c r="F34" i="18"/>
  <c r="I34" i="18"/>
  <c r="E34" i="18"/>
  <c r="F48" i="18"/>
  <c r="I48" i="18"/>
  <c r="E48" i="18"/>
  <c r="F59" i="18"/>
  <c r="I59" i="18"/>
  <c r="E59" i="18"/>
  <c r="F74" i="18"/>
  <c r="I74" i="18"/>
  <c r="E74" i="18"/>
  <c r="O13" i="18"/>
  <c r="E13" i="18"/>
  <c r="E14" i="18"/>
  <c r="L14" i="18"/>
  <c r="F14" i="18"/>
  <c r="O24" i="18"/>
  <c r="E24" i="18"/>
  <c r="E25" i="18"/>
  <c r="L25" i="18"/>
  <c r="F25" i="18"/>
  <c r="O36" i="18"/>
  <c r="E36" i="18"/>
  <c r="E37" i="18"/>
  <c r="L37" i="18"/>
  <c r="F37" i="18"/>
  <c r="L43" i="18"/>
  <c r="I44" i="18"/>
  <c r="O53" i="18"/>
  <c r="E53" i="18"/>
  <c r="E54" i="18"/>
  <c r="L54" i="18"/>
  <c r="F54" i="18"/>
  <c r="L57" i="18"/>
  <c r="I58" i="18"/>
  <c r="O61" i="18"/>
  <c r="E61" i="18"/>
  <c r="E62" i="18"/>
  <c r="L62" i="18"/>
  <c r="F62" i="18"/>
  <c r="L72" i="18"/>
  <c r="I73" i="18"/>
  <c r="E12" i="18"/>
  <c r="F13" i="18"/>
  <c r="F15" i="18"/>
  <c r="I15" i="18"/>
  <c r="E15" i="18"/>
  <c r="E23" i="18"/>
  <c r="F24" i="18"/>
  <c r="F26" i="18"/>
  <c r="I26" i="18"/>
  <c r="E26" i="18"/>
  <c r="E35" i="18"/>
  <c r="O35" i="18"/>
  <c r="F36" i="18"/>
  <c r="F38" i="18"/>
  <c r="I38" i="18"/>
  <c r="E38" i="18"/>
  <c r="R38" i="18"/>
  <c r="F53" i="18"/>
  <c r="F55" i="18"/>
  <c r="I55" i="18"/>
  <c r="E55" i="18"/>
  <c r="R55" i="18"/>
  <c r="E60" i="18"/>
  <c r="O60" i="18"/>
  <c r="F61" i="18"/>
  <c r="F67" i="18"/>
  <c r="I67" i="18"/>
  <c r="E67" i="18"/>
  <c r="E73" i="18"/>
</calcChain>
</file>

<file path=xl/sharedStrings.xml><?xml version="1.0" encoding="utf-8"?>
<sst xmlns="http://schemas.openxmlformats.org/spreadsheetml/2006/main" count="180" uniqueCount="61">
  <si>
    <t>COMISIÓN NACIONAL CONTRA LAS ADICCIONES</t>
  </si>
  <si>
    <t xml:space="preserve">ESTADO: </t>
  </si>
  <si>
    <t>SEGUIMIENTO: COORDINACIONES REGIONALES CAPAS</t>
  </si>
  <si>
    <t>Estrategia</t>
  </si>
  <si>
    <t>Meta 2019</t>
  </si>
  <si>
    <t>Logro Anual</t>
  </si>
  <si>
    <t>% Avance</t>
  </si>
  <si>
    <t>1er- trim</t>
  </si>
  <si>
    <t>Logro</t>
  </si>
  <si>
    <t>% Avance Trim</t>
  </si>
  <si>
    <t>2do- trim</t>
  </si>
  <si>
    <t>3er trim</t>
  </si>
  <si>
    <t>4to. Trim</t>
  </si>
  <si>
    <t xml:space="preserve">Consulta de primera vez 2019 </t>
  </si>
  <si>
    <t xml:space="preserve">CONSULTAS SUBSECUENTES </t>
  </si>
  <si>
    <t>Tratamientos concluídos</t>
  </si>
  <si>
    <t>Adolescentes de 12 a 17 años que inician tratamiento</t>
  </si>
  <si>
    <t>Tamizajes</t>
  </si>
  <si>
    <t>Adolescentes de 12 a 17 años de edad que participan en actividades de prevención</t>
  </si>
  <si>
    <t>Visitas de Supervisón a UNEMES CAPAS</t>
  </si>
  <si>
    <t>SEGUIMIENTO: DIRECCIÓN DE COORDINACION DE ESTRATEGIAS</t>
  </si>
  <si>
    <t>Talleres psicoeducativos sobre los riesgos a la salud por el consumo de sustancias en niños de 6 a 9 años de edad</t>
  </si>
  <si>
    <t>Talleres psicoeducativos sobre los riesgos a la salud por el consumo de sustancias psicoactivas en niños de 10 a 12 años de edad</t>
  </si>
  <si>
    <t xml:space="preserve">Talleres psicoeducativos para jóvenes sobre los riesgos del consumo del alcohol   </t>
  </si>
  <si>
    <t xml:space="preserve">Talleres psicoeducativos para jóvenes sobre los riesgos del consumo de tabaco </t>
  </si>
  <si>
    <t>Talleres psicoeducativos para jóvenes sobre los riesgos del consumo de drogas</t>
  </si>
  <si>
    <t>Talleres psicoeducativos para padres de familia sobre los riesgos del consumo de sustancias psicoactivas</t>
  </si>
  <si>
    <t>Talleres psicoeducativos para maestros sobre los riesgos del consumo de sustancias psicoactivas</t>
  </si>
  <si>
    <t xml:space="preserve">Taller Psicoeducativo de prevención selectiva para jóvenes La Neta de la Marihuana y algo más… </t>
  </si>
  <si>
    <t xml:space="preserve">Taller Psicoeducativo de prevención selectiva para jóvenes La Neta de la Cocaína y algo más… </t>
  </si>
  <si>
    <t xml:space="preserve">Taller Psicoeducativo de prevención selectiva para jóvenes La Neta de las Metanfetaminas y algo más… </t>
  </si>
  <si>
    <t xml:space="preserve">Formación de personal multiplicador y/o promotor en el Programa de Prevención  "Unidos frente a las adicciones" </t>
  </si>
  <si>
    <t>Personas informadas en la comunidad por personal multiplicador y/o promotor</t>
  </si>
  <si>
    <t>Coaliciones comunitarias formadas y operando
(Indicador no sumable por trimestre, la meta es mantener las coaliciones formadas en el 2017)</t>
  </si>
  <si>
    <t>Foros, jornadas, eventos.</t>
  </si>
  <si>
    <t>Consejo Municipal contra las Adicciones (COMCA) operando
Municipios prioritarios conforme al PRONAPRED y con mayor población</t>
  </si>
  <si>
    <t>Reuniones del Consejo Estatal contra las Adicciones
1 reunión por trimestre. Al menos una reunión presidida por el Gobernador</t>
  </si>
  <si>
    <t>SEGUIMIENTO: TRATAMIENTO RESIDENCIAL</t>
  </si>
  <si>
    <t xml:space="preserve">Becas de tratamiento </t>
  </si>
  <si>
    <t>Visitas de supervisión y seguimiento a establecimientos residenciales que brindan tratamiento y rehabilitación de adicciones</t>
  </si>
  <si>
    <t>SEGUIMIENTO: SUBDIRECCIÓN DE CAPACITACIÓN</t>
  </si>
  <si>
    <t xml:space="preserve">Personas que reciberon capacitación en materia de prevención y atención de adicciones </t>
  </si>
  <si>
    <t>SEGUIMIENTO: OFICINA NACIONAL DE TABACO</t>
  </si>
  <si>
    <t>Eventos Conmemorativos del Día Nacional Contra el Uso Nocivo del Alcohol (15 Nov.)</t>
  </si>
  <si>
    <t>Eventos Conmemorativos del Día Mundial Sin Tabaco (31 Mayo)</t>
  </si>
  <si>
    <t xml:space="preserve">Estrategia de sensibilización sobre el consumo alcohol en jornaleros </t>
  </si>
  <si>
    <t>Estrategia de prevención del uso nocivo del alcohol en adultos jóvenes (con enfoque de reducción de riesgos)</t>
  </si>
  <si>
    <t>Estrategia de prevención del uso nocivo del alcohol en población adulta (con enfoque de reducción de riesgos)</t>
  </si>
  <si>
    <t>Estrategia de prevención del uso nocivo del alcohol en adultos mayores (con enfoque de reducción de riesgos)</t>
  </si>
  <si>
    <t>Estrategia de fomento sanitario sobre alcohol y tabaco en establecimientos comerciales</t>
  </si>
  <si>
    <t>Espacios Reconocidos como 100% Libres de Humo de Tabaco</t>
  </si>
  <si>
    <t>Pláticas de sensibilización sobre tabaquismo</t>
  </si>
  <si>
    <t>Municipios capacitados que implementan de manera permanente el Programa "Conduce sin Alcohol" y  que están en seguimiento para su homologación 
Municipios con mayor número de accidentes de tránsito relacionados al consumo de alcohol</t>
  </si>
  <si>
    <t>SEGUIMIENTO: DIRECCIÓN DE PROGRAMAS NACIONALES</t>
  </si>
  <si>
    <t>Puntos de venta de inhalables sensibilizados sobre los riesgos del consumo</t>
  </si>
  <si>
    <t>Eventos conmemorativos del Día Internacional de la Lucha contra el Uso Indebido y el Tráfico Ilícito de Drogas (26 Junio)</t>
  </si>
  <si>
    <t>SEGUIMIENTO: COMUNICACIÓN EDUCATIVA</t>
  </si>
  <si>
    <t>Campaña de prevención del consumo de marihuana, en redes sociales</t>
  </si>
  <si>
    <t>Campañas de Comunicación educativa</t>
  </si>
  <si>
    <t xml:space="preserve">Jornadas de promoción de la salud
</t>
  </si>
  <si>
    <t>MICHOACAN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</si>
</sst>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Black"/>
      <family val="2"/>
    </font>
    <font>
      <sz val="11"/>
      <name val="Arial Black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6" fillId="2" borderId="4" xfId="0" applyNumberFormat="1" applyFon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</cellXfs>
  <cellStyles count="2">
    <cellStyle name="Normal" xfId="0" builtinId="0"/>
    <cellStyle name="Porcentaje" xfId="1" builtinId="5"/>
  </cellStyles>
  <dxfs count="4"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489857</xdr:colOff>
      <xdr:row>0</xdr:row>
      <xdr:rowOff>108277</xdr:rowOff>
    </xdr:from>
    <xdr:ext cx="1608961" cy="651692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3464" y="108277"/>
          <a:ext cx="1608961" cy="651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2</xdr:col>
      <xdr:colOff>1675524</xdr:colOff>
      <xdr:row>4</xdr:row>
      <xdr:rowOff>102000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5624" cy="86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avid/2019/Sabana%202019%20para%20todo/metas%202019%201001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por mes"/>
      <sheetName val="Env NAL (2)"/>
      <sheetName val="Env ZAC (2)"/>
      <sheetName val="Env YUC (2)"/>
      <sheetName val="Env VER (2)"/>
      <sheetName val="Env TLAX (2)"/>
      <sheetName val="Env TAMPS (2)"/>
      <sheetName val="Env TAB (2)"/>
      <sheetName val="Env SON (2)"/>
      <sheetName val="Env SIN (2)"/>
      <sheetName val="Env SLP (2)"/>
      <sheetName val="Env QROO (2)"/>
      <sheetName val="Env QRO (2)"/>
      <sheetName val="Env PUE (2)"/>
      <sheetName val="Env OAX (2)"/>
      <sheetName val="Env NL (2)"/>
      <sheetName val="Env NAY (2)"/>
      <sheetName val="Env MOR (2)"/>
      <sheetName val="Env MICH (2)"/>
      <sheetName val="Env JAL (2)"/>
      <sheetName val="Env HGO (2)"/>
      <sheetName val="Env GRO (2)"/>
      <sheetName val="Env GTO (2)"/>
      <sheetName val="Env EDOMEX (2)"/>
      <sheetName val="Env DGO (2)"/>
      <sheetName val="Env CDMX (2)"/>
      <sheetName val="Env COL (2)"/>
      <sheetName val="Env COAH (2)"/>
      <sheetName val="Env CHIH (2)"/>
      <sheetName val="Env CHIS (2)"/>
      <sheetName val="Env CAMP (2)"/>
      <sheetName val="Env BCS (2)"/>
      <sheetName val="Env BC (2)"/>
      <sheetName val="Env AGS (2)"/>
      <sheetName val="Env NAL gral"/>
      <sheetName val="METAS CONADIC  2"/>
      <sheetName val="Env NAL"/>
      <sheetName val="Env ZAC"/>
      <sheetName val="Env YUC"/>
      <sheetName val="Env VER"/>
      <sheetName val="Env TLAX"/>
      <sheetName val="Env TAMPS"/>
      <sheetName val="Env TAB"/>
      <sheetName val="Env SON"/>
      <sheetName val="Env SIN"/>
      <sheetName val="Env SLP"/>
      <sheetName val="Env QROO"/>
      <sheetName val="Env QRO"/>
      <sheetName val="Env PUE"/>
      <sheetName val="Env OAX"/>
      <sheetName val="Env NL"/>
      <sheetName val="Env NAY"/>
      <sheetName val="Env MOR"/>
      <sheetName val="Env MICH"/>
      <sheetName val="Env JAL"/>
      <sheetName val="Env HGO"/>
      <sheetName val="Env GRO"/>
      <sheetName val="Env GTO"/>
      <sheetName val="Env EDOMEX"/>
      <sheetName val="Env DGO"/>
      <sheetName val="Env CDMX"/>
      <sheetName val="Env CHIH"/>
      <sheetName val="Env CHIS"/>
      <sheetName val="Env COL"/>
      <sheetName val="Env COAH"/>
      <sheetName val="Env CAMP"/>
      <sheetName val="Env BCS"/>
      <sheetName val="Env BC"/>
      <sheetName val="Env AGS"/>
      <sheetName val="Hoja3"/>
      <sheetName val="Hoja1"/>
      <sheetName val="AGS"/>
      <sheetName val="BC"/>
      <sheetName val="BCS"/>
      <sheetName val="CAMP"/>
      <sheetName val="COAH"/>
      <sheetName val="COL"/>
      <sheetName val="CHIS"/>
      <sheetName val="CHIH"/>
      <sheetName val="CDMX"/>
      <sheetName val="DGO"/>
      <sheetName val="EDOMEX"/>
      <sheetName val="GTO"/>
      <sheetName val="GRO"/>
      <sheetName val="HGO"/>
      <sheetName val="JAL"/>
      <sheetName val="MICH"/>
      <sheetName val="MOR"/>
      <sheetName val="NAY"/>
      <sheetName val="NL"/>
      <sheetName val="OAX"/>
      <sheetName val="PUE"/>
      <sheetName val="QRO"/>
      <sheetName val="QROO"/>
      <sheetName val="SLP"/>
      <sheetName val="SIN"/>
      <sheetName val="SON"/>
      <sheetName val="TAB"/>
      <sheetName val="TAMS"/>
      <sheetName val="TLAX"/>
      <sheetName val="VER"/>
      <sheetName val="YUC"/>
      <sheetName val="ZAC"/>
      <sheetName val="CED DESEMP AGS"/>
      <sheetName val="CED DESEMP BC"/>
      <sheetName val="CED DESEMP BCS"/>
      <sheetName val="CED DESEMP CAMP"/>
      <sheetName val="CED DESEMP CHIS"/>
      <sheetName val="CED DESEMP CHIH"/>
      <sheetName val="CED DESEMP COAH"/>
      <sheetName val="CED DESEMP COL"/>
      <sheetName val="CED DESEMP CD. DE MEX"/>
      <sheetName val="CED DESEMP DGO"/>
      <sheetName val="CED DESEMP EDO DE MEX"/>
      <sheetName val="CED DESEMP GTO"/>
      <sheetName val="CED DESEMP GRO"/>
      <sheetName val="CED DESEMP HGO"/>
      <sheetName val="CED DESEMP JAL"/>
      <sheetName val="CED DESEMP MICH"/>
      <sheetName val="CED DESEMP MOR"/>
      <sheetName val="CED DESEMP NAY"/>
      <sheetName val="CED DESEMP NL"/>
      <sheetName val="CED DESEMP OAX"/>
      <sheetName val="CED DESEMP PUE"/>
      <sheetName val="CED DESEMP QRO"/>
      <sheetName val="CED DESEMP QROO"/>
      <sheetName val="CED DESEMP SLP"/>
      <sheetName val="CED DESEMP SIN"/>
      <sheetName val="CED DESEMP SON"/>
      <sheetName val="CED DESEMP TAB"/>
      <sheetName val="CED DESEMP TAMS"/>
      <sheetName val="CED DESEMP TLAX"/>
      <sheetName val="CED DESEMP VER"/>
      <sheetName val="CED DESEMP YUC"/>
      <sheetName val="CED DESEMP ZAC"/>
      <sheetName val="CED DESEMP NAL"/>
      <sheetName val="CED DESEMP REG NORTE NUEVA "/>
      <sheetName val="CED DESEMP SUR NVA "/>
      <sheetName val="CED DESEMP CENTRO NUEVA "/>
      <sheetName val="CED DESEMP OCCIDENTE NVA"/>
      <sheetName val="CRESCA AGS"/>
      <sheetName val="CRESCA BC"/>
      <sheetName val="CRESCA BCS"/>
      <sheetName val="CRESCA CAMP"/>
      <sheetName val="CRESCA CHIS"/>
      <sheetName val="CRESCA CHIH"/>
      <sheetName val="CRESCA COAH"/>
      <sheetName val="CRESCA COL"/>
      <sheetName val="CRESCA CDMX"/>
      <sheetName val="CRESCA DGO"/>
      <sheetName val="CRESCA MEX"/>
      <sheetName val="CRESCA GTO"/>
      <sheetName val="CRESCA GRO"/>
      <sheetName val="CRESCA HGO"/>
      <sheetName val="CRESCA JAL"/>
      <sheetName val="CRESCA MICH"/>
      <sheetName val="CRESCA MOR"/>
      <sheetName val="CRESCA NAY"/>
      <sheetName val="CRESCA NL"/>
      <sheetName val="CRESCA OAX"/>
      <sheetName val="CRESCA PUE"/>
      <sheetName val="CRESCA QRO"/>
      <sheetName val="CRESCA QROO"/>
      <sheetName val="CRESCA SLP"/>
      <sheetName val="CRESCA SIN"/>
      <sheetName val="CRESCA SON"/>
      <sheetName val="CRESCA TAB"/>
      <sheetName val="CRESCA TAMS"/>
      <sheetName val="CRESCA TLAX"/>
      <sheetName val="CRESCA VER"/>
      <sheetName val="CRESCA YUC"/>
      <sheetName val="CRESCA ZAC"/>
    </sheetNames>
    <sheetDataSet>
      <sheetData sheetId="0">
        <row r="10">
          <cell r="C10">
            <v>2232</v>
          </cell>
        </row>
        <row r="25">
          <cell r="C25">
            <v>1116</v>
          </cell>
          <cell r="F25">
            <v>276</v>
          </cell>
          <cell r="J25">
            <v>255</v>
          </cell>
          <cell r="M25">
            <v>280</v>
          </cell>
          <cell r="Q25">
            <v>210</v>
          </cell>
          <cell r="T25">
            <v>280</v>
          </cell>
          <cell r="X25">
            <v>220</v>
          </cell>
          <cell r="AA25">
            <v>280</v>
          </cell>
          <cell r="AE25">
            <v>320</v>
          </cell>
          <cell r="AH25">
            <v>3197</v>
          </cell>
          <cell r="AK25">
            <v>797</v>
          </cell>
          <cell r="AO25">
            <v>640</v>
          </cell>
          <cell r="AR25">
            <v>800</v>
          </cell>
          <cell r="AV25">
            <v>638</v>
          </cell>
          <cell r="AY25">
            <v>800</v>
          </cell>
          <cell r="BC25">
            <v>681</v>
          </cell>
          <cell r="BF25">
            <v>800</v>
          </cell>
          <cell r="BJ25">
            <v>660</v>
          </cell>
          <cell r="BM25">
            <v>120</v>
          </cell>
          <cell r="BP25">
            <v>24</v>
          </cell>
          <cell r="BT25">
            <v>19</v>
          </cell>
          <cell r="BW25">
            <v>32</v>
          </cell>
          <cell r="CA25">
            <v>51</v>
          </cell>
          <cell r="CD25">
            <v>32</v>
          </cell>
          <cell r="CH25">
            <v>43</v>
          </cell>
          <cell r="CK25">
            <v>32</v>
          </cell>
          <cell r="CO25">
            <v>8</v>
          </cell>
          <cell r="CR25">
            <v>725</v>
          </cell>
          <cell r="CU25">
            <v>173</v>
          </cell>
          <cell r="CY25">
            <v>113</v>
          </cell>
          <cell r="DB25">
            <v>184</v>
          </cell>
          <cell r="DF25">
            <v>88</v>
          </cell>
          <cell r="DI25">
            <v>184</v>
          </cell>
          <cell r="DM25">
            <v>94</v>
          </cell>
          <cell r="DP25">
            <v>184</v>
          </cell>
          <cell r="DT25">
            <v>167</v>
          </cell>
          <cell r="DW25">
            <v>7700</v>
          </cell>
          <cell r="DZ25">
            <v>2400</v>
          </cell>
          <cell r="ED25">
            <v>910</v>
          </cell>
          <cell r="EG25">
            <v>2400</v>
          </cell>
          <cell r="EK25">
            <v>1345</v>
          </cell>
          <cell r="EN25">
            <v>1200</v>
          </cell>
          <cell r="ER25">
            <v>1200</v>
          </cell>
          <cell r="EU25">
            <v>1700</v>
          </cell>
          <cell r="EY25">
            <v>3775</v>
          </cell>
          <cell r="FB25">
            <v>31000</v>
          </cell>
          <cell r="FE25">
            <v>8050</v>
          </cell>
          <cell r="FI25">
            <v>3938</v>
          </cell>
          <cell r="FL25">
            <v>8050</v>
          </cell>
          <cell r="FP25">
            <v>8079</v>
          </cell>
          <cell r="FS25">
            <v>7150</v>
          </cell>
          <cell r="FW25">
            <v>7456</v>
          </cell>
          <cell r="FZ25">
            <v>7750</v>
          </cell>
          <cell r="GD25">
            <v>17986</v>
          </cell>
          <cell r="GG25">
            <v>4</v>
          </cell>
          <cell r="GJ25">
            <v>0</v>
          </cell>
          <cell r="GQ25">
            <v>1</v>
          </cell>
          <cell r="GU25">
            <v>1</v>
          </cell>
          <cell r="GX25">
            <v>2</v>
          </cell>
          <cell r="HB25">
            <v>2</v>
          </cell>
          <cell r="HE25">
            <v>1</v>
          </cell>
          <cell r="HI25">
            <v>1</v>
          </cell>
          <cell r="HL25">
            <v>6</v>
          </cell>
          <cell r="HO25">
            <v>0</v>
          </cell>
          <cell r="HV25">
            <v>4</v>
          </cell>
          <cell r="HZ25">
            <v>5</v>
          </cell>
          <cell r="IC25">
            <v>0</v>
          </cell>
          <cell r="IJ25">
            <v>2</v>
          </cell>
          <cell r="IN25">
            <v>9</v>
          </cell>
          <cell r="IQ25">
            <v>4</v>
          </cell>
          <cell r="IT25">
            <v>0</v>
          </cell>
          <cell r="JA25">
            <v>0</v>
          </cell>
          <cell r="JH25">
            <v>4</v>
          </cell>
          <cell r="JL25">
            <v>0</v>
          </cell>
          <cell r="JO25">
            <v>0</v>
          </cell>
          <cell r="JV25">
            <v>12</v>
          </cell>
          <cell r="JY25">
            <v>3</v>
          </cell>
          <cell r="KF25">
            <v>3</v>
          </cell>
          <cell r="KM25">
            <v>3</v>
          </cell>
          <cell r="LA25">
            <v>4</v>
          </cell>
          <cell r="LD25">
            <v>0</v>
          </cell>
          <cell r="LK25">
            <v>0</v>
          </cell>
          <cell r="LR25">
            <v>4</v>
          </cell>
          <cell r="LV25">
            <v>3</v>
          </cell>
          <cell r="LY25">
            <v>0</v>
          </cell>
          <cell r="MF25">
            <v>4</v>
          </cell>
          <cell r="MI25">
            <v>0</v>
          </cell>
          <cell r="MP25">
            <v>0</v>
          </cell>
          <cell r="MW25">
            <v>4</v>
          </cell>
          <cell r="ND25">
            <v>0</v>
          </cell>
          <cell r="NK25">
            <v>4</v>
          </cell>
          <cell r="NN25">
            <v>0</v>
          </cell>
          <cell r="NU25">
            <v>0</v>
          </cell>
          <cell r="OB25">
            <v>4</v>
          </cell>
          <cell r="OI25">
            <v>0</v>
          </cell>
          <cell r="OP25">
            <v>4</v>
          </cell>
          <cell r="OS25">
            <v>0</v>
          </cell>
          <cell r="OZ25">
            <v>0</v>
          </cell>
          <cell r="PG25">
            <v>4</v>
          </cell>
          <cell r="PN25">
            <v>0</v>
          </cell>
          <cell r="PU25">
            <v>4</v>
          </cell>
          <cell r="PX25">
            <v>0</v>
          </cell>
          <cell r="QE25">
            <v>0</v>
          </cell>
          <cell r="QL25">
            <v>4</v>
          </cell>
          <cell r="QP25">
            <v>11</v>
          </cell>
          <cell r="QS25">
            <v>0</v>
          </cell>
          <cell r="QZ25">
            <v>4</v>
          </cell>
          <cell r="RC25">
            <v>0</v>
          </cell>
          <cell r="RJ25">
            <v>0</v>
          </cell>
          <cell r="RQ25">
            <v>4</v>
          </cell>
          <cell r="RU25">
            <v>3</v>
          </cell>
          <cell r="RX25">
            <v>0</v>
          </cell>
          <cell r="SE25">
            <v>4</v>
          </cell>
          <cell r="SH25">
            <v>0</v>
          </cell>
          <cell r="SO25">
            <v>0</v>
          </cell>
          <cell r="SV25">
            <v>4</v>
          </cell>
          <cell r="SZ25">
            <v>4</v>
          </cell>
          <cell r="TC25">
            <v>0</v>
          </cell>
          <cell r="TJ25">
            <v>432</v>
          </cell>
          <cell r="TM25">
            <v>95</v>
          </cell>
          <cell r="TQ25">
            <v>247</v>
          </cell>
          <cell r="TT25">
            <v>114</v>
          </cell>
          <cell r="TX25">
            <v>96</v>
          </cell>
          <cell r="UA25">
            <v>166</v>
          </cell>
          <cell r="UE25">
            <v>80</v>
          </cell>
          <cell r="UH25">
            <v>57</v>
          </cell>
          <cell r="UL25">
            <v>245</v>
          </cell>
          <cell r="UO25">
            <v>23760</v>
          </cell>
          <cell r="UR25">
            <v>5225</v>
          </cell>
          <cell r="UV25">
            <v>7326</v>
          </cell>
          <cell r="UY25">
            <v>6270</v>
          </cell>
          <cell r="VC25">
            <v>6299</v>
          </cell>
          <cell r="VF25">
            <v>9130</v>
          </cell>
          <cell r="VJ25">
            <v>15247</v>
          </cell>
          <cell r="VM25">
            <v>3135</v>
          </cell>
          <cell r="VQ25">
            <v>13927</v>
          </cell>
          <cell r="VT25">
            <v>2</v>
          </cell>
          <cell r="VW25">
            <v>1</v>
          </cell>
          <cell r="WA25">
            <v>0</v>
          </cell>
          <cell r="WD25">
            <v>1</v>
          </cell>
          <cell r="WH25">
            <v>0</v>
          </cell>
          <cell r="WK25">
            <v>2</v>
          </cell>
          <cell r="WO25">
            <v>0</v>
          </cell>
          <cell r="WR25">
            <v>2</v>
          </cell>
          <cell r="WV25">
            <v>0</v>
          </cell>
          <cell r="WY25">
            <v>2</v>
          </cell>
          <cell r="XB25">
            <v>1</v>
          </cell>
          <cell r="XF25">
            <v>1</v>
          </cell>
          <cell r="XI25">
            <v>0</v>
          </cell>
          <cell r="XP25">
            <v>1</v>
          </cell>
          <cell r="XT25">
            <v>0</v>
          </cell>
          <cell r="XW25">
            <v>0</v>
          </cell>
          <cell r="YA25">
            <v>2</v>
          </cell>
          <cell r="YD25">
            <v>7</v>
          </cell>
          <cell r="YG25">
            <v>0</v>
          </cell>
          <cell r="YN25">
            <v>0</v>
          </cell>
          <cell r="YU25">
            <v>7</v>
          </cell>
          <cell r="YY25">
            <v>0</v>
          </cell>
          <cell r="ZB25">
            <v>0</v>
          </cell>
          <cell r="ZF25">
            <v>0</v>
          </cell>
          <cell r="ZI25">
            <v>15</v>
          </cell>
          <cell r="ZL25">
            <v>2</v>
          </cell>
          <cell r="ZP25">
            <v>2</v>
          </cell>
          <cell r="ZS25">
            <v>5</v>
          </cell>
          <cell r="ZW25">
            <v>5</v>
          </cell>
          <cell r="ZZ25">
            <v>5</v>
          </cell>
          <cell r="AAD25">
            <v>5</v>
          </cell>
          <cell r="AAG25">
            <v>3</v>
          </cell>
          <cell r="AAK25">
            <v>3</v>
          </cell>
          <cell r="AAN25">
            <v>1072</v>
          </cell>
          <cell r="AAQ25">
            <v>264</v>
          </cell>
          <cell r="AAU25">
            <v>191</v>
          </cell>
          <cell r="AAX25">
            <v>264</v>
          </cell>
          <cell r="ABB25">
            <v>187</v>
          </cell>
          <cell r="ABE25">
            <v>264</v>
          </cell>
          <cell r="ABI25">
            <v>76</v>
          </cell>
          <cell r="ABL25">
            <v>280</v>
          </cell>
          <cell r="ABP25">
            <v>695</v>
          </cell>
          <cell r="ACX25">
            <v>1</v>
          </cell>
          <cell r="ADA25">
            <v>0</v>
          </cell>
          <cell r="ADE25">
            <v>0</v>
          </cell>
          <cell r="ADH25">
            <v>0</v>
          </cell>
          <cell r="ADO25">
            <v>0</v>
          </cell>
          <cell r="ADV25">
            <v>1</v>
          </cell>
          <cell r="ADZ25">
            <v>17</v>
          </cell>
          <cell r="AEC25">
            <v>1</v>
          </cell>
          <cell r="AEF25">
            <v>0</v>
          </cell>
          <cell r="AEJ25">
            <v>0</v>
          </cell>
          <cell r="AEM25">
            <v>1</v>
          </cell>
          <cell r="AEQ25">
            <v>31</v>
          </cell>
          <cell r="AET25">
            <v>0</v>
          </cell>
          <cell r="AFA25">
            <v>0</v>
          </cell>
          <cell r="AFH25">
            <v>0</v>
          </cell>
          <cell r="AFK25">
            <v>0</v>
          </cell>
          <cell r="AFR25">
            <v>0</v>
          </cell>
          <cell r="AFY25">
            <v>0</v>
          </cell>
          <cell r="AGF25">
            <v>0</v>
          </cell>
          <cell r="AGM25">
            <v>8</v>
          </cell>
          <cell r="AGP25">
            <v>0</v>
          </cell>
          <cell r="AGT25">
            <v>0</v>
          </cell>
          <cell r="AGW25">
            <v>4</v>
          </cell>
          <cell r="AHA25">
            <v>8</v>
          </cell>
          <cell r="AHD25">
            <v>4</v>
          </cell>
          <cell r="AHH25">
            <v>0</v>
          </cell>
          <cell r="AHK25">
            <v>0</v>
          </cell>
          <cell r="AHR25">
            <v>8</v>
          </cell>
          <cell r="AHU25">
            <v>0</v>
          </cell>
          <cell r="AHY25">
            <v>0</v>
          </cell>
          <cell r="AIB25">
            <v>0</v>
          </cell>
          <cell r="AIF25">
            <v>0</v>
          </cell>
          <cell r="AII25">
            <v>4</v>
          </cell>
          <cell r="AIM25">
            <v>0</v>
          </cell>
          <cell r="AIP25">
            <v>4</v>
          </cell>
          <cell r="AIT25">
            <v>0</v>
          </cell>
          <cell r="AIW25">
            <v>4</v>
          </cell>
          <cell r="AIZ25">
            <v>0</v>
          </cell>
          <cell r="AJD25">
            <v>0</v>
          </cell>
          <cell r="AJG25">
            <v>0</v>
          </cell>
          <cell r="AJK25">
            <v>0</v>
          </cell>
          <cell r="AJN25">
            <v>4</v>
          </cell>
          <cell r="AJR25">
            <v>0</v>
          </cell>
          <cell r="AJU25">
            <v>0</v>
          </cell>
          <cell r="AKB25">
            <v>32</v>
          </cell>
          <cell r="AKE25">
            <v>0</v>
          </cell>
          <cell r="AKI25">
            <v>0</v>
          </cell>
          <cell r="AKL25">
            <v>14</v>
          </cell>
          <cell r="AKP25">
            <v>19</v>
          </cell>
          <cell r="AKS25">
            <v>18</v>
          </cell>
          <cell r="AKW25">
            <v>8</v>
          </cell>
          <cell r="AKZ25">
            <v>0</v>
          </cell>
          <cell r="ALD25">
            <v>6</v>
          </cell>
          <cell r="ALG25">
            <v>100</v>
          </cell>
          <cell r="ALJ25">
            <v>5</v>
          </cell>
          <cell r="ALN25">
            <v>5</v>
          </cell>
          <cell r="ALQ25">
            <v>45</v>
          </cell>
          <cell r="ALU25">
            <v>35</v>
          </cell>
          <cell r="ALX25">
            <v>25</v>
          </cell>
          <cell r="AMB25">
            <v>39</v>
          </cell>
          <cell r="AME25">
            <v>25</v>
          </cell>
          <cell r="AMI25">
            <v>20</v>
          </cell>
          <cell r="AML25">
            <v>16</v>
          </cell>
          <cell r="AMO25">
            <v>4</v>
          </cell>
          <cell r="AMS25">
            <v>24</v>
          </cell>
          <cell r="AMV25">
            <v>4</v>
          </cell>
          <cell r="AMZ25">
            <v>20</v>
          </cell>
          <cell r="ANC25">
            <v>4</v>
          </cell>
          <cell r="ANG25">
            <v>6</v>
          </cell>
          <cell r="ANJ25">
            <v>4</v>
          </cell>
          <cell r="ANN25">
            <v>9</v>
          </cell>
          <cell r="ANQ25">
            <v>1</v>
          </cell>
          <cell r="ANT25">
            <v>0</v>
          </cell>
          <cell r="ANX25">
            <v>0</v>
          </cell>
          <cell r="AOA25">
            <v>1</v>
          </cell>
          <cell r="AOE25">
            <v>4</v>
          </cell>
          <cell r="AOH25">
            <v>0</v>
          </cell>
          <cell r="AOO25">
            <v>0</v>
          </cell>
          <cell r="AOV25">
            <v>40</v>
          </cell>
          <cell r="AOY25">
            <v>0</v>
          </cell>
          <cell r="APC25">
            <v>0</v>
          </cell>
          <cell r="APF25">
            <v>25</v>
          </cell>
          <cell r="APJ25">
            <v>4</v>
          </cell>
          <cell r="APM25">
            <v>15</v>
          </cell>
          <cell r="APQ25">
            <v>1</v>
          </cell>
          <cell r="APT25">
            <v>0</v>
          </cell>
          <cell r="AQA25">
            <v>1</v>
          </cell>
          <cell r="AQD25">
            <v>1</v>
          </cell>
          <cell r="AQH25">
            <v>0</v>
          </cell>
          <cell r="AQK25">
            <v>0</v>
          </cell>
          <cell r="AQR25">
            <v>0</v>
          </cell>
          <cell r="AQY25">
            <v>0</v>
          </cell>
          <cell r="ARF25">
            <v>1</v>
          </cell>
          <cell r="ARI25">
            <v>0</v>
          </cell>
          <cell r="ARM25">
            <v>0</v>
          </cell>
          <cell r="ARP25">
            <v>0</v>
          </cell>
          <cell r="ART25">
            <v>1</v>
          </cell>
          <cell r="ARW25">
            <v>1</v>
          </cell>
          <cell r="ASA25">
            <v>1</v>
          </cell>
          <cell r="ASD25">
            <v>0</v>
          </cell>
          <cell r="ASK25">
            <v>1</v>
          </cell>
          <cell r="ASN25">
            <v>0</v>
          </cell>
          <cell r="ASU25">
            <v>1</v>
          </cell>
          <cell r="ASY25">
            <v>3</v>
          </cell>
          <cell r="ATB25">
            <v>0</v>
          </cell>
          <cell r="ATI25">
            <v>0</v>
          </cell>
          <cell r="ATP25">
            <v>6</v>
          </cell>
          <cell r="ATS25">
            <v>0</v>
          </cell>
          <cell r="ATW25">
            <v>6</v>
          </cell>
          <cell r="ATZ25">
            <v>3</v>
          </cell>
          <cell r="AUD25">
            <v>0</v>
          </cell>
          <cell r="AUG25">
            <v>3</v>
          </cell>
          <cell r="AUK25">
            <v>1</v>
          </cell>
          <cell r="AUN25">
            <v>0</v>
          </cell>
          <cell r="AUR25">
            <v>1</v>
          </cell>
          <cell r="AUU25">
            <v>3</v>
          </cell>
          <cell r="AUX25">
            <v>0</v>
          </cell>
          <cell r="AVE25">
            <v>3</v>
          </cell>
          <cell r="AVI25">
            <v>0</v>
          </cell>
          <cell r="AVL25">
            <v>0</v>
          </cell>
          <cell r="AVS25">
            <v>0</v>
          </cell>
          <cell r="AVW25">
            <v>4</v>
          </cell>
          <cell r="AVZ25">
            <v>2</v>
          </cell>
          <cell r="AWC25">
            <v>1</v>
          </cell>
          <cell r="AWG25">
            <v>0</v>
          </cell>
          <cell r="AWJ25">
            <v>0</v>
          </cell>
          <cell r="AWN25">
            <v>1</v>
          </cell>
          <cell r="AWQ25">
            <v>0</v>
          </cell>
          <cell r="AWX25">
            <v>1</v>
          </cell>
          <cell r="AXB2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/>
  <dimension ref="B6:U75"/>
  <sheetViews>
    <sheetView tabSelected="1" zoomScale="70" zoomScaleNormal="70" workbookViewId="0">
      <selection activeCell="X12" sqref="X12"/>
    </sheetView>
  </sheetViews>
  <sheetFormatPr baseColWidth="10" defaultRowHeight="15" x14ac:dyDescent="0.25"/>
  <cols>
    <col min="2" max="2" width="12" style="52" customWidth="1"/>
    <col min="3" max="3" width="33.85546875" customWidth="1"/>
    <col min="4" max="5" width="12.85546875" customWidth="1"/>
    <col min="6" max="6" width="13" customWidth="1"/>
    <col min="7" max="7" width="13.42578125" hidden="1" customWidth="1"/>
    <col min="8" max="8" width="13.85546875" hidden="1" customWidth="1"/>
    <col min="9" max="9" width="11.7109375" hidden="1" customWidth="1"/>
    <col min="10" max="10" width="13.85546875" hidden="1" customWidth="1"/>
    <col min="11" max="11" width="12.140625" hidden="1" customWidth="1"/>
    <col min="12" max="12" width="12.85546875" hidden="1" customWidth="1"/>
    <col min="13" max="13" width="12.7109375" hidden="1" customWidth="1"/>
    <col min="14" max="14" width="12.140625" hidden="1" customWidth="1"/>
    <col min="15" max="15" width="11.85546875" hidden="1" customWidth="1"/>
    <col min="16" max="16" width="13.5703125" hidden="1" customWidth="1"/>
    <col min="17" max="17" width="12.7109375" hidden="1" customWidth="1"/>
    <col min="18" max="18" width="11.42578125" hidden="1" customWidth="1"/>
  </cols>
  <sheetData>
    <row r="6" spans="2:21" ht="23.25" x14ac:dyDescent="0.35">
      <c r="B6" s="76" t="s">
        <v>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2:21" ht="18.75" x14ac:dyDescent="0.25">
      <c r="B7" s="1" t="s">
        <v>1</v>
      </c>
      <c r="C7" s="2" t="s">
        <v>60</v>
      </c>
      <c r="D7" s="3"/>
      <c r="E7" s="3"/>
      <c r="F7" s="3"/>
      <c r="G7" s="3"/>
      <c r="H7" s="3"/>
      <c r="I7" s="3"/>
      <c r="J7" s="4"/>
      <c r="K7" s="4"/>
      <c r="L7" s="4"/>
      <c r="M7" s="72"/>
      <c r="N7" s="72"/>
      <c r="O7" s="72"/>
      <c r="P7" s="72"/>
      <c r="Q7" s="3"/>
      <c r="R7" s="3"/>
    </row>
    <row r="8" spans="2:21" s="6" customFormat="1" ht="19.5" thickBot="1" x14ac:dyDescent="0.3">
      <c r="B8" s="61" t="s">
        <v>2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5"/>
      <c r="R8" s="5"/>
      <c r="S8"/>
      <c r="T8"/>
      <c r="U8"/>
    </row>
    <row r="9" spans="2:21" s="6" customFormat="1" ht="35.25" customHeight="1" thickBot="1" x14ac:dyDescent="0.3">
      <c r="B9" s="73" t="s">
        <v>3</v>
      </c>
      <c r="C9" s="74"/>
      <c r="D9" s="7" t="s">
        <v>4</v>
      </c>
      <c r="E9" s="8" t="s">
        <v>5</v>
      </c>
      <c r="F9" s="9" t="s">
        <v>6</v>
      </c>
      <c r="G9" s="7" t="s">
        <v>7</v>
      </c>
      <c r="H9" s="10" t="s">
        <v>8</v>
      </c>
      <c r="I9" s="11" t="s">
        <v>9</v>
      </c>
      <c r="J9" s="7" t="s">
        <v>10</v>
      </c>
      <c r="K9" s="10" t="s">
        <v>8</v>
      </c>
      <c r="L9" s="11" t="s">
        <v>9</v>
      </c>
      <c r="M9" s="7" t="s">
        <v>11</v>
      </c>
      <c r="N9" s="10" t="s">
        <v>8</v>
      </c>
      <c r="O9" s="11" t="s">
        <v>9</v>
      </c>
      <c r="P9" s="7" t="s">
        <v>12</v>
      </c>
      <c r="Q9" s="10" t="s">
        <v>8</v>
      </c>
      <c r="R9" s="11" t="s">
        <v>9</v>
      </c>
      <c r="S9"/>
      <c r="T9"/>
    </row>
    <row r="10" spans="2:21" s="6" customFormat="1" ht="50.25" customHeight="1" thickBot="1" x14ac:dyDescent="0.3">
      <c r="B10" s="55" t="s">
        <v>13</v>
      </c>
      <c r="C10" s="56"/>
      <c r="D10" s="12">
        <f>'[1]2019 por mes'!C$25</f>
        <v>1116</v>
      </c>
      <c r="E10" s="13">
        <f t="shared" ref="E10:E16" si="0">SUM(H10,K10,N10,Q10)</f>
        <v>1005</v>
      </c>
      <c r="F10" s="14">
        <f t="shared" ref="F10:F16" si="1">(H10+K10+N10+Q10)/D10</f>
        <v>0.90053763440860213</v>
      </c>
      <c r="G10" s="12">
        <f>'[1]2019 por mes'!F$25</f>
        <v>276</v>
      </c>
      <c r="H10" s="15">
        <f>'[1]2019 por mes'!J$25</f>
        <v>255</v>
      </c>
      <c r="I10" s="14">
        <f t="shared" ref="I10:I16" si="2">H10/G10</f>
        <v>0.92391304347826086</v>
      </c>
      <c r="J10" s="12">
        <f>'[1]2019 por mes'!M$25</f>
        <v>280</v>
      </c>
      <c r="K10" s="15">
        <f>'[1]2019 por mes'!Q$25</f>
        <v>210</v>
      </c>
      <c r="L10" s="14">
        <f t="shared" ref="L10:L16" si="3">K10/J10</f>
        <v>0.75</v>
      </c>
      <c r="M10" s="12">
        <f>'[1]2019 por mes'!T$25</f>
        <v>280</v>
      </c>
      <c r="N10" s="15">
        <f>'[1]2019 por mes'!X$25</f>
        <v>220</v>
      </c>
      <c r="O10" s="14">
        <f t="shared" ref="O10:O16" si="4">N10/M10</f>
        <v>0.7857142857142857</v>
      </c>
      <c r="P10" s="12">
        <f>'[1]2019 por mes'!AA$25</f>
        <v>280</v>
      </c>
      <c r="Q10" s="15">
        <f>'[1]2019 por mes'!AE$25</f>
        <v>320</v>
      </c>
      <c r="R10" s="14">
        <f t="shared" ref="R10:R16" si="5">Q10/P10</f>
        <v>1.1428571428571428</v>
      </c>
    </row>
    <row r="11" spans="2:21" s="6" customFormat="1" ht="50.25" customHeight="1" thickBot="1" x14ac:dyDescent="0.3">
      <c r="B11" s="55" t="s">
        <v>14</v>
      </c>
      <c r="C11" s="56"/>
      <c r="D11" s="12">
        <f>'[1]2019 por mes'!AH$25</f>
        <v>3197</v>
      </c>
      <c r="E11" s="13">
        <f t="shared" si="0"/>
        <v>2619</v>
      </c>
      <c r="F11" s="14">
        <f t="shared" si="1"/>
        <v>0.81920550516108848</v>
      </c>
      <c r="G11" s="12">
        <f>'[1]2019 por mes'!AK$25</f>
        <v>797</v>
      </c>
      <c r="H11" s="15">
        <f>'[1]2019 por mes'!AO$25</f>
        <v>640</v>
      </c>
      <c r="I11" s="14">
        <f t="shared" si="2"/>
        <v>0.80301129234629864</v>
      </c>
      <c r="J11" s="12">
        <f>'[1]2019 por mes'!AR$25</f>
        <v>800</v>
      </c>
      <c r="K11" s="15">
        <f>'[1]2019 por mes'!AV$25</f>
        <v>638</v>
      </c>
      <c r="L11" s="14">
        <f t="shared" si="3"/>
        <v>0.79749999999999999</v>
      </c>
      <c r="M11" s="12">
        <f>'[1]2019 por mes'!AY$25</f>
        <v>800</v>
      </c>
      <c r="N11" s="15">
        <f>'[1]2019 por mes'!BC$25</f>
        <v>681</v>
      </c>
      <c r="O11" s="14">
        <f t="shared" si="4"/>
        <v>0.85124999999999995</v>
      </c>
      <c r="P11" s="12">
        <f>'[1]2019 por mes'!BF$25</f>
        <v>800</v>
      </c>
      <c r="Q11" s="15">
        <f>'[1]2019 por mes'!BJ$25</f>
        <v>660</v>
      </c>
      <c r="R11" s="14">
        <f t="shared" si="5"/>
        <v>0.82499999999999996</v>
      </c>
    </row>
    <row r="12" spans="2:21" s="6" customFormat="1" ht="50.25" customHeight="1" thickBot="1" x14ac:dyDescent="0.3">
      <c r="B12" s="55" t="s">
        <v>15</v>
      </c>
      <c r="C12" s="56"/>
      <c r="D12" s="12">
        <f>'[1]2019 por mes'!BM$25</f>
        <v>120</v>
      </c>
      <c r="E12" s="13">
        <f t="shared" si="0"/>
        <v>121</v>
      </c>
      <c r="F12" s="14">
        <f t="shared" si="1"/>
        <v>1.0083333333333333</v>
      </c>
      <c r="G12" s="12">
        <f>'[1]2019 por mes'!BP$25</f>
        <v>24</v>
      </c>
      <c r="H12" s="15">
        <f>'[1]2019 por mes'!BT$25</f>
        <v>19</v>
      </c>
      <c r="I12" s="14">
        <f t="shared" si="2"/>
        <v>0.79166666666666663</v>
      </c>
      <c r="J12" s="12">
        <f>'[1]2019 por mes'!BW$25</f>
        <v>32</v>
      </c>
      <c r="K12" s="15">
        <f>'[1]2019 por mes'!CA$25</f>
        <v>51</v>
      </c>
      <c r="L12" s="14">
        <f t="shared" si="3"/>
        <v>1.59375</v>
      </c>
      <c r="M12" s="12">
        <f>'[1]2019 por mes'!CD$25</f>
        <v>32</v>
      </c>
      <c r="N12" s="15">
        <f>'[1]2019 por mes'!CH$25</f>
        <v>43</v>
      </c>
      <c r="O12" s="14">
        <f t="shared" si="4"/>
        <v>1.34375</v>
      </c>
      <c r="P12" s="12">
        <f>'[1]2019 por mes'!CK$25</f>
        <v>32</v>
      </c>
      <c r="Q12" s="15">
        <f>'[1]2019 por mes'!CO$25</f>
        <v>8</v>
      </c>
      <c r="R12" s="14">
        <f t="shared" si="5"/>
        <v>0.25</v>
      </c>
    </row>
    <row r="13" spans="2:21" s="6" customFormat="1" ht="50.25" customHeight="1" thickBot="1" x14ac:dyDescent="0.3">
      <c r="B13" s="55" t="s">
        <v>16</v>
      </c>
      <c r="C13" s="56"/>
      <c r="D13" s="12">
        <f>'[1]2019 por mes'!CR$25</f>
        <v>725</v>
      </c>
      <c r="E13" s="13">
        <f t="shared" si="0"/>
        <v>462</v>
      </c>
      <c r="F13" s="14">
        <f t="shared" si="1"/>
        <v>0.63724137931034486</v>
      </c>
      <c r="G13" s="12">
        <f>'[1]2019 por mes'!CU$25</f>
        <v>173</v>
      </c>
      <c r="H13" s="15">
        <f>'[1]2019 por mes'!CY$25</f>
        <v>113</v>
      </c>
      <c r="I13" s="14">
        <f t="shared" si="2"/>
        <v>0.65317919075144504</v>
      </c>
      <c r="J13" s="12">
        <f>'[1]2019 por mes'!DB$25</f>
        <v>184</v>
      </c>
      <c r="K13" s="15">
        <f>'[1]2019 por mes'!DF$25</f>
        <v>88</v>
      </c>
      <c r="L13" s="14">
        <f t="shared" si="3"/>
        <v>0.47826086956521741</v>
      </c>
      <c r="M13" s="12">
        <f>'[1]2019 por mes'!DI$25</f>
        <v>184</v>
      </c>
      <c r="N13" s="15">
        <f>'[1]2019 por mes'!DM$25</f>
        <v>94</v>
      </c>
      <c r="O13" s="14">
        <f t="shared" si="4"/>
        <v>0.51086956521739135</v>
      </c>
      <c r="P13" s="12">
        <f>'[1]2019 por mes'!DP$25</f>
        <v>184</v>
      </c>
      <c r="Q13" s="15">
        <f>'[1]2019 por mes'!DT$25</f>
        <v>167</v>
      </c>
      <c r="R13" s="14">
        <f t="shared" si="5"/>
        <v>0.90760869565217395</v>
      </c>
    </row>
    <row r="14" spans="2:21" s="6" customFormat="1" ht="50.25" customHeight="1" thickBot="1" x14ac:dyDescent="0.3">
      <c r="B14" s="55" t="s">
        <v>17</v>
      </c>
      <c r="C14" s="56"/>
      <c r="D14" s="12">
        <f>'[1]2019 por mes'!DW$25</f>
        <v>7700</v>
      </c>
      <c r="E14" s="13">
        <f t="shared" si="0"/>
        <v>7230</v>
      </c>
      <c r="F14" s="14">
        <f t="shared" si="1"/>
        <v>0.938961038961039</v>
      </c>
      <c r="G14" s="12">
        <f>'[1]2019 por mes'!DZ$25</f>
        <v>2400</v>
      </c>
      <c r="H14" s="15">
        <f>'[1]2019 por mes'!ED$25</f>
        <v>910</v>
      </c>
      <c r="I14" s="14">
        <f t="shared" si="2"/>
        <v>0.37916666666666665</v>
      </c>
      <c r="J14" s="12">
        <f>'[1]2019 por mes'!EG$25</f>
        <v>2400</v>
      </c>
      <c r="K14" s="15">
        <f>'[1]2019 por mes'!EK$25</f>
        <v>1345</v>
      </c>
      <c r="L14" s="14">
        <f t="shared" si="3"/>
        <v>0.56041666666666667</v>
      </c>
      <c r="M14" s="12">
        <f>'[1]2019 por mes'!EN$25</f>
        <v>1200</v>
      </c>
      <c r="N14" s="15">
        <f>'[1]2019 por mes'!ER$25</f>
        <v>1200</v>
      </c>
      <c r="O14" s="14">
        <f t="shared" si="4"/>
        <v>1</v>
      </c>
      <c r="P14" s="12">
        <f>'[1]2019 por mes'!EU$25</f>
        <v>1700</v>
      </c>
      <c r="Q14" s="15">
        <f>'[1]2019 por mes'!EY$25</f>
        <v>3775</v>
      </c>
      <c r="R14" s="14">
        <f t="shared" si="5"/>
        <v>2.2205882352941178</v>
      </c>
    </row>
    <row r="15" spans="2:21" s="6" customFormat="1" ht="50.25" customHeight="1" thickBot="1" x14ac:dyDescent="0.3">
      <c r="B15" s="55" t="s">
        <v>18</v>
      </c>
      <c r="C15" s="56"/>
      <c r="D15" s="12">
        <f>'[1]2019 por mes'!FB$25</f>
        <v>31000</v>
      </c>
      <c r="E15" s="13">
        <f t="shared" si="0"/>
        <v>37459</v>
      </c>
      <c r="F15" s="14">
        <f t="shared" si="1"/>
        <v>1.2083548387096774</v>
      </c>
      <c r="G15" s="12">
        <f>'[1]2019 por mes'!FE$25</f>
        <v>8050</v>
      </c>
      <c r="H15" s="15">
        <f>'[1]2019 por mes'!FI$25</f>
        <v>3938</v>
      </c>
      <c r="I15" s="14">
        <f t="shared" si="2"/>
        <v>0.48919254658385092</v>
      </c>
      <c r="J15" s="12">
        <f>'[1]2019 por mes'!FL$25</f>
        <v>8050</v>
      </c>
      <c r="K15" s="15">
        <f>'[1]2019 por mes'!FP$25</f>
        <v>8079</v>
      </c>
      <c r="L15" s="14">
        <f t="shared" si="3"/>
        <v>1.0036024844720497</v>
      </c>
      <c r="M15" s="12">
        <f>'[1]2019 por mes'!FS$25</f>
        <v>7150</v>
      </c>
      <c r="N15" s="15">
        <f>'[1]2019 por mes'!FW$25</f>
        <v>7456</v>
      </c>
      <c r="O15" s="14">
        <f t="shared" si="4"/>
        <v>1.0427972027972028</v>
      </c>
      <c r="P15" s="12">
        <f>'[1]2019 por mes'!FZ$25</f>
        <v>7750</v>
      </c>
      <c r="Q15" s="15">
        <f>'[1]2019 por mes'!GD$25</f>
        <v>17986</v>
      </c>
      <c r="R15" s="14">
        <f t="shared" si="5"/>
        <v>2.3207741935483872</v>
      </c>
    </row>
    <row r="16" spans="2:21" s="6" customFormat="1" ht="50.25" customHeight="1" thickBot="1" x14ac:dyDescent="0.3">
      <c r="B16" s="55" t="s">
        <v>19</v>
      </c>
      <c r="C16" s="56"/>
      <c r="D16" s="12">
        <f>'[1]2019 por mes'!GG$25</f>
        <v>4</v>
      </c>
      <c r="E16" s="13">
        <f t="shared" si="0"/>
        <v>4</v>
      </c>
      <c r="F16" s="14">
        <f t="shared" si="1"/>
        <v>1</v>
      </c>
      <c r="G16" s="12">
        <f>'[1]2019 por mes'!GJ$25</f>
        <v>0</v>
      </c>
      <c r="H16" s="15">
        <f>'[1]2019 por mes'!GN$25</f>
        <v>0</v>
      </c>
      <c r="I16" s="14" t="e">
        <f t="shared" si="2"/>
        <v>#DIV/0!</v>
      </c>
      <c r="J16" s="12">
        <f>'[1]2019 por mes'!GQ$25</f>
        <v>1</v>
      </c>
      <c r="K16" s="15">
        <f>'[1]2019 por mes'!GU$25</f>
        <v>1</v>
      </c>
      <c r="L16" s="14">
        <f t="shared" si="3"/>
        <v>1</v>
      </c>
      <c r="M16" s="12">
        <f>'[1]2019 por mes'!GX$25</f>
        <v>2</v>
      </c>
      <c r="N16" s="15">
        <f>'[1]2019 por mes'!HB$25</f>
        <v>2</v>
      </c>
      <c r="O16" s="14">
        <f t="shared" si="4"/>
        <v>1</v>
      </c>
      <c r="P16" s="12">
        <f>'[1]2019 por mes'!HE$25</f>
        <v>1</v>
      </c>
      <c r="Q16" s="15">
        <f>'[1]2019 por mes'!HI$25</f>
        <v>1</v>
      </c>
      <c r="R16" s="14">
        <f t="shared" si="5"/>
        <v>1</v>
      </c>
    </row>
    <row r="17" spans="2:21" s="18" customFormat="1" x14ac:dyDescent="0.25">
      <c r="B17" s="16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2:21" s="6" customFormat="1" ht="19.5" thickBot="1" x14ac:dyDescent="0.3">
      <c r="B18" s="61" t="s">
        <v>20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5"/>
      <c r="R18" s="5"/>
      <c r="S18"/>
      <c r="T18"/>
      <c r="U18"/>
    </row>
    <row r="19" spans="2:21" s="6" customFormat="1" ht="32.25" thickBot="1" x14ac:dyDescent="0.3">
      <c r="B19" s="70" t="s">
        <v>3</v>
      </c>
      <c r="C19" s="71"/>
      <c r="D19" s="19" t="s">
        <v>4</v>
      </c>
      <c r="E19" s="20" t="s">
        <v>5</v>
      </c>
      <c r="F19" s="21" t="s">
        <v>6</v>
      </c>
      <c r="G19" s="19" t="s">
        <v>7</v>
      </c>
      <c r="H19" s="22" t="s">
        <v>8</v>
      </c>
      <c r="I19" s="23" t="s">
        <v>9</v>
      </c>
      <c r="J19" s="19" t="s">
        <v>10</v>
      </c>
      <c r="K19" s="22" t="s">
        <v>8</v>
      </c>
      <c r="L19" s="23" t="s">
        <v>9</v>
      </c>
      <c r="M19" s="19" t="s">
        <v>11</v>
      </c>
      <c r="N19" s="22" t="s">
        <v>8</v>
      </c>
      <c r="O19" s="23" t="s">
        <v>9</v>
      </c>
      <c r="P19" s="19" t="s">
        <v>12</v>
      </c>
      <c r="Q19" s="22" t="s">
        <v>8</v>
      </c>
      <c r="R19" s="23" t="s">
        <v>9</v>
      </c>
      <c r="S19"/>
      <c r="T19"/>
    </row>
    <row r="20" spans="2:21" s="6" customFormat="1" ht="50.25" customHeight="1" thickBot="1" x14ac:dyDescent="0.3">
      <c r="B20" s="55" t="s">
        <v>21</v>
      </c>
      <c r="C20" s="56"/>
      <c r="D20" s="12">
        <f>'[1]2019 por mes'!HL$25</f>
        <v>6</v>
      </c>
      <c r="E20" s="13">
        <f t="shared" ref="E20:E26" si="6">SUM(H20,K20,N20,Q20)</f>
        <v>14</v>
      </c>
      <c r="F20" s="14">
        <f>(H20+K20+N20+Q20)/D20</f>
        <v>2.3333333333333335</v>
      </c>
      <c r="G20" s="12">
        <f>'[1]2019 por mes'!HO$25</f>
        <v>0</v>
      </c>
      <c r="H20" s="15">
        <f>'[1]2019 por mes'!HS$25</f>
        <v>0</v>
      </c>
      <c r="I20" s="14" t="e">
        <f>H20/G20</f>
        <v>#DIV/0!</v>
      </c>
      <c r="J20" s="12">
        <f>'[1]2019 por mes'!HV$25</f>
        <v>4</v>
      </c>
      <c r="K20" s="15">
        <f>'[1]2019 por mes'!HZ$25</f>
        <v>5</v>
      </c>
      <c r="L20" s="14">
        <f>K20/J20</f>
        <v>1.25</v>
      </c>
      <c r="M20" s="12">
        <f>'[1]2019 por mes'!IC$25</f>
        <v>0</v>
      </c>
      <c r="N20" s="15">
        <f>'[1]2019 por mes'!IG$25</f>
        <v>0</v>
      </c>
      <c r="O20" s="14" t="e">
        <f>N20/M20</f>
        <v>#DIV/0!</v>
      </c>
      <c r="P20" s="12">
        <f>'[1]2019 por mes'!IJ$25</f>
        <v>2</v>
      </c>
      <c r="Q20" s="15">
        <f>'[1]2019 por mes'!IN$25</f>
        <v>9</v>
      </c>
      <c r="R20" s="14">
        <f>Q20/P20</f>
        <v>4.5</v>
      </c>
    </row>
    <row r="21" spans="2:21" s="6" customFormat="1" ht="50.25" customHeight="1" thickBot="1" x14ac:dyDescent="0.3">
      <c r="B21" s="55" t="s">
        <v>22</v>
      </c>
      <c r="C21" s="56"/>
      <c r="D21" s="12">
        <f>'[1]2019 por mes'!IQ$25</f>
        <v>4</v>
      </c>
      <c r="E21" s="13">
        <f t="shared" si="6"/>
        <v>2</v>
      </c>
      <c r="F21" s="14">
        <f>(H21+K21+N21+Q21)/D21</f>
        <v>0.5</v>
      </c>
      <c r="G21" s="12">
        <f>'[1]2019 por mes'!IT$25</f>
        <v>0</v>
      </c>
      <c r="H21" s="15">
        <f>'[1]2019 por mes'!IX$25</f>
        <v>0</v>
      </c>
      <c r="I21" s="14" t="e">
        <f>H21/G21</f>
        <v>#DIV/0!</v>
      </c>
      <c r="J21" s="12">
        <f>'[1]2019 por mes'!JA$25</f>
        <v>0</v>
      </c>
      <c r="K21" s="53">
        <v>2</v>
      </c>
      <c r="L21" s="14" t="e">
        <f>K21/J21</f>
        <v>#DIV/0!</v>
      </c>
      <c r="M21" s="12">
        <f>'[1]2019 por mes'!JH$25</f>
        <v>4</v>
      </c>
      <c r="N21" s="15">
        <f>'[1]2019 por mes'!JL$25</f>
        <v>0</v>
      </c>
      <c r="O21" s="14">
        <f>N21/M21</f>
        <v>0</v>
      </c>
      <c r="P21" s="12">
        <f>'[1]2019 por mes'!JO$25</f>
        <v>0</v>
      </c>
      <c r="Q21" s="15">
        <f>'[1]2019 por mes'!JS$25</f>
        <v>0</v>
      </c>
      <c r="R21" s="14" t="e">
        <f>Q21/P21</f>
        <v>#DIV/0!</v>
      </c>
    </row>
    <row r="22" spans="2:21" s="6" customFormat="1" ht="50.25" customHeight="1" thickBot="1" x14ac:dyDescent="0.3">
      <c r="B22" s="55" t="s">
        <v>23</v>
      </c>
      <c r="C22" s="56"/>
      <c r="D22" s="12">
        <f>'[1]2019 por mes'!JV$25</f>
        <v>12</v>
      </c>
      <c r="E22" s="75">
        <f t="shared" si="6"/>
        <v>23</v>
      </c>
      <c r="F22" s="14">
        <f>(H22+K22+N22+Q22)/D22</f>
        <v>1.9166666666666667</v>
      </c>
      <c r="G22" s="12">
        <f>'[1]2019 por mes'!JY$25</f>
        <v>3</v>
      </c>
      <c r="H22" s="54">
        <v>2</v>
      </c>
      <c r="I22" s="14">
        <f>H22/G22</f>
        <v>0.66666666666666663</v>
      </c>
      <c r="J22" s="12">
        <f>'[1]2019 por mes'!KF$25</f>
        <v>3</v>
      </c>
      <c r="K22" s="54">
        <v>12</v>
      </c>
      <c r="L22" s="14">
        <f>K22/J22</f>
        <v>4</v>
      </c>
      <c r="M22" s="12">
        <f>'[1]2019 por mes'!KM$25</f>
        <v>3</v>
      </c>
      <c r="N22" s="54">
        <v>1</v>
      </c>
      <c r="O22" s="14">
        <f>N22/M22</f>
        <v>0.33333333333333331</v>
      </c>
      <c r="P22" s="12">
        <v>8</v>
      </c>
      <c r="Q22" s="54">
        <v>8</v>
      </c>
      <c r="R22" s="14">
        <f>Q22/P22</f>
        <v>1</v>
      </c>
    </row>
    <row r="23" spans="2:21" s="6" customFormat="1" ht="50.25" customHeight="1" thickBot="1" x14ac:dyDescent="0.3">
      <c r="B23" s="55" t="s">
        <v>24</v>
      </c>
      <c r="C23" s="56"/>
      <c r="D23" s="12">
        <f>'[1]2019 por mes'!LA$25</f>
        <v>4</v>
      </c>
      <c r="E23" s="75">
        <f t="shared" si="6"/>
        <v>3</v>
      </c>
      <c r="F23" s="14">
        <f t="shared" ref="F23:F36" si="7">(H23+K23+N23+Q23)/D23</f>
        <v>0.75</v>
      </c>
      <c r="G23" s="12">
        <f>'[1]2019 por mes'!LD$25</f>
        <v>0</v>
      </c>
      <c r="H23" s="15">
        <f>'[1]2019 por mes'!LH$25</f>
        <v>0</v>
      </c>
      <c r="I23" s="14" t="e">
        <f t="shared" ref="I23:I36" si="8">H23/G23</f>
        <v>#DIV/0!</v>
      </c>
      <c r="J23" s="12">
        <f>'[1]2019 por mes'!LK$25</f>
        <v>0</v>
      </c>
      <c r="K23" s="15">
        <f>'[1]2019 por mes'!LO$25</f>
        <v>0</v>
      </c>
      <c r="L23" s="14" t="e">
        <f t="shared" ref="L23:L36" si="9">K23/J23</f>
        <v>#DIV/0!</v>
      </c>
      <c r="M23" s="12">
        <f>'[1]2019 por mes'!LR$25</f>
        <v>4</v>
      </c>
      <c r="N23" s="15">
        <f>'[1]2019 por mes'!LV$25</f>
        <v>3</v>
      </c>
      <c r="O23" s="14">
        <f t="shared" ref="O23:O36" si="10">N23/M23</f>
        <v>0.75</v>
      </c>
      <c r="P23" s="12">
        <f>'[1]2019 por mes'!LY$25</f>
        <v>0</v>
      </c>
      <c r="Q23" s="15">
        <f>'[1]2019 por mes'!MC$25</f>
        <v>0</v>
      </c>
      <c r="R23" s="14" t="e">
        <f t="shared" ref="R23:R36" si="11">Q23/P23</f>
        <v>#DIV/0!</v>
      </c>
    </row>
    <row r="24" spans="2:21" s="6" customFormat="1" ht="50.25" customHeight="1" thickBot="1" x14ac:dyDescent="0.3">
      <c r="B24" s="55" t="s">
        <v>25</v>
      </c>
      <c r="C24" s="56"/>
      <c r="D24" s="12">
        <f>'[1]2019 por mes'!MF$25</f>
        <v>4</v>
      </c>
      <c r="E24" s="75">
        <f t="shared" si="6"/>
        <v>9</v>
      </c>
      <c r="F24" s="14">
        <f t="shared" si="7"/>
        <v>2.25</v>
      </c>
      <c r="G24" s="12">
        <f>'[1]2019 por mes'!MI$25</f>
        <v>0</v>
      </c>
      <c r="H24" s="54">
        <v>3</v>
      </c>
      <c r="I24" s="14" t="e">
        <f t="shared" si="8"/>
        <v>#DIV/0!</v>
      </c>
      <c r="J24" s="12">
        <f>'[1]2019 por mes'!MP$25</f>
        <v>0</v>
      </c>
      <c r="K24" s="54">
        <v>6</v>
      </c>
      <c r="L24" s="14" t="e">
        <f t="shared" si="9"/>
        <v>#DIV/0!</v>
      </c>
      <c r="M24" s="12">
        <f>'[1]2019 por mes'!MW$25</f>
        <v>4</v>
      </c>
      <c r="N24" s="15">
        <v>0</v>
      </c>
      <c r="O24" s="14">
        <f t="shared" si="10"/>
        <v>0</v>
      </c>
      <c r="P24" s="12">
        <f>'[1]2019 por mes'!ND$25</f>
        <v>0</v>
      </c>
      <c r="Q24" s="15">
        <f>'[1]2019 por mes'!NH$25</f>
        <v>0</v>
      </c>
      <c r="R24" s="14" t="e">
        <f t="shared" si="11"/>
        <v>#DIV/0!</v>
      </c>
    </row>
    <row r="25" spans="2:21" s="6" customFormat="1" ht="50.25" customHeight="1" thickBot="1" x14ac:dyDescent="0.3">
      <c r="B25" s="55" t="s">
        <v>26</v>
      </c>
      <c r="C25" s="56"/>
      <c r="D25" s="12">
        <f>'[1]2019 por mes'!NK$25</f>
        <v>4</v>
      </c>
      <c r="E25" s="75">
        <f t="shared" si="6"/>
        <v>2</v>
      </c>
      <c r="F25" s="14">
        <f t="shared" si="7"/>
        <v>0.5</v>
      </c>
      <c r="G25" s="12">
        <f>'[1]2019 por mes'!NN$25</f>
        <v>0</v>
      </c>
      <c r="H25" s="54">
        <v>1</v>
      </c>
      <c r="I25" s="14" t="e">
        <f t="shared" si="8"/>
        <v>#DIV/0!</v>
      </c>
      <c r="J25" s="12">
        <f>'[1]2019 por mes'!NU$25</f>
        <v>0</v>
      </c>
      <c r="K25" s="54">
        <v>1</v>
      </c>
      <c r="L25" s="14" t="e">
        <f t="shared" si="9"/>
        <v>#DIV/0!</v>
      </c>
      <c r="M25" s="12">
        <f>'[1]2019 por mes'!OB$25</f>
        <v>4</v>
      </c>
      <c r="N25" s="54">
        <v>0</v>
      </c>
      <c r="O25" s="14">
        <f t="shared" si="10"/>
        <v>0</v>
      </c>
      <c r="P25" s="12">
        <f>'[1]2019 por mes'!OI$25</f>
        <v>0</v>
      </c>
      <c r="Q25" s="15">
        <f>'[1]2019 por mes'!OM$25</f>
        <v>0</v>
      </c>
      <c r="R25" s="14" t="e">
        <f t="shared" si="11"/>
        <v>#DIV/0!</v>
      </c>
    </row>
    <row r="26" spans="2:21" s="6" customFormat="1" ht="50.25" customHeight="1" thickBot="1" x14ac:dyDescent="0.3">
      <c r="B26" s="55" t="s">
        <v>27</v>
      </c>
      <c r="C26" s="56"/>
      <c r="D26" s="12">
        <f>'[1]2019 por mes'!OP$25</f>
        <v>4</v>
      </c>
      <c r="E26" s="75">
        <f t="shared" si="6"/>
        <v>2</v>
      </c>
      <c r="F26" s="14">
        <f t="shared" si="7"/>
        <v>0.5</v>
      </c>
      <c r="G26" s="12">
        <f>'[1]2019 por mes'!OS$25</f>
        <v>0</v>
      </c>
      <c r="H26" s="15">
        <f>'[1]2019 por mes'!OW$25</f>
        <v>0</v>
      </c>
      <c r="I26" s="14" t="e">
        <f t="shared" si="8"/>
        <v>#DIV/0!</v>
      </c>
      <c r="J26" s="12">
        <f>'[1]2019 por mes'!OZ$25</f>
        <v>0</v>
      </c>
      <c r="K26" s="54">
        <v>1</v>
      </c>
      <c r="L26" s="14" t="e">
        <f t="shared" si="9"/>
        <v>#DIV/0!</v>
      </c>
      <c r="M26" s="12">
        <f>'[1]2019 por mes'!PG$25</f>
        <v>4</v>
      </c>
      <c r="N26" s="54">
        <v>1</v>
      </c>
      <c r="O26" s="14">
        <f t="shared" si="10"/>
        <v>0.25</v>
      </c>
      <c r="P26" s="12">
        <f>'[1]2019 por mes'!PN$25</f>
        <v>0</v>
      </c>
      <c r="Q26" s="15">
        <f>'[1]2019 por mes'!PR$25</f>
        <v>0</v>
      </c>
      <c r="R26" s="14" t="e">
        <f t="shared" si="11"/>
        <v>#DIV/0!</v>
      </c>
    </row>
    <row r="27" spans="2:21" s="6" customFormat="1" ht="28.5" customHeight="1" x14ac:dyDescent="0.25">
      <c r="B27" s="16"/>
      <c r="C27" s="16"/>
      <c r="D27" s="24"/>
      <c r="E27" s="24"/>
      <c r="F27" s="25"/>
      <c r="G27" s="24"/>
      <c r="H27" s="24"/>
      <c r="I27" s="25"/>
      <c r="J27" s="24"/>
      <c r="K27" s="24"/>
      <c r="L27" s="25"/>
      <c r="M27" s="24"/>
      <c r="N27" s="24"/>
      <c r="O27" s="25"/>
      <c r="P27" s="24"/>
      <c r="Q27" s="24"/>
      <c r="R27" s="25"/>
    </row>
    <row r="28" spans="2:21" s="6" customFormat="1" ht="28.5" customHeight="1" x14ac:dyDescent="0.25">
      <c r="B28" s="16"/>
      <c r="C28" s="16"/>
      <c r="D28" s="24"/>
      <c r="E28" s="24"/>
      <c r="F28" s="25"/>
      <c r="G28" s="24"/>
      <c r="H28" s="24"/>
      <c r="I28" s="25"/>
      <c r="J28" s="24"/>
      <c r="K28" s="24"/>
      <c r="L28" s="25"/>
      <c r="M28" s="24"/>
      <c r="N28" s="24"/>
      <c r="O28" s="25"/>
      <c r="P28" s="24"/>
      <c r="Q28" s="24"/>
      <c r="R28" s="25"/>
    </row>
    <row r="29" spans="2:21" s="6" customFormat="1" ht="19.5" thickBot="1" x14ac:dyDescent="0.3">
      <c r="B29" s="61" t="s">
        <v>20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5"/>
      <c r="R29" s="5"/>
      <c r="S29"/>
      <c r="T29"/>
      <c r="U29"/>
    </row>
    <row r="30" spans="2:21" s="6" customFormat="1" ht="32.25" thickBot="1" x14ac:dyDescent="0.3">
      <c r="B30" s="70" t="s">
        <v>3</v>
      </c>
      <c r="C30" s="71"/>
      <c r="D30" s="19" t="s">
        <v>4</v>
      </c>
      <c r="E30" s="20" t="s">
        <v>5</v>
      </c>
      <c r="F30" s="21" t="s">
        <v>6</v>
      </c>
      <c r="G30" s="19" t="s">
        <v>7</v>
      </c>
      <c r="H30" s="22" t="s">
        <v>8</v>
      </c>
      <c r="I30" s="23" t="s">
        <v>9</v>
      </c>
      <c r="J30" s="19" t="s">
        <v>10</v>
      </c>
      <c r="K30" s="22" t="s">
        <v>8</v>
      </c>
      <c r="L30" s="23" t="s">
        <v>9</v>
      </c>
      <c r="M30" s="19" t="s">
        <v>11</v>
      </c>
      <c r="N30" s="22" t="s">
        <v>8</v>
      </c>
      <c r="O30" s="23" t="s">
        <v>9</v>
      </c>
      <c r="P30" s="19" t="s">
        <v>12</v>
      </c>
      <c r="Q30" s="22" t="s">
        <v>8</v>
      </c>
      <c r="R30" s="23" t="s">
        <v>9</v>
      </c>
      <c r="S30"/>
      <c r="T30"/>
    </row>
    <row r="31" spans="2:21" s="6" customFormat="1" ht="50.25" customHeight="1" thickBot="1" x14ac:dyDescent="0.3">
      <c r="B31" s="55" t="s">
        <v>28</v>
      </c>
      <c r="C31" s="56"/>
      <c r="D31" s="12">
        <f>'[1]2019 por mes'!PU$25</f>
        <v>4</v>
      </c>
      <c r="E31" s="13">
        <f t="shared" ref="E31:E39" si="12">SUM(H31,K31,N31,Q31)</f>
        <v>11</v>
      </c>
      <c r="F31" s="14">
        <f t="shared" si="7"/>
        <v>2.75</v>
      </c>
      <c r="G31" s="12">
        <f>'[1]2019 por mes'!PX$25</f>
        <v>0</v>
      </c>
      <c r="H31" s="15">
        <f>'[1]2019 por mes'!QB$25</f>
        <v>0</v>
      </c>
      <c r="I31" s="14" t="e">
        <f t="shared" si="8"/>
        <v>#DIV/0!</v>
      </c>
      <c r="J31" s="12">
        <f>'[1]2019 por mes'!QE$25</f>
        <v>0</v>
      </c>
      <c r="K31" s="15">
        <f>'[1]2019 por mes'!QI$25</f>
        <v>0</v>
      </c>
      <c r="L31" s="14" t="e">
        <f t="shared" si="9"/>
        <v>#DIV/0!</v>
      </c>
      <c r="M31" s="12">
        <f>'[1]2019 por mes'!QL$25</f>
        <v>4</v>
      </c>
      <c r="N31" s="15">
        <f>'[1]2019 por mes'!QP$25</f>
        <v>11</v>
      </c>
      <c r="O31" s="14">
        <f t="shared" si="10"/>
        <v>2.75</v>
      </c>
      <c r="P31" s="12">
        <f>'[1]2019 por mes'!QS$25</f>
        <v>0</v>
      </c>
      <c r="Q31" s="15">
        <f>'[1]2019 por mes'!QW$25</f>
        <v>0</v>
      </c>
      <c r="R31" s="14" t="e">
        <f t="shared" si="11"/>
        <v>#DIV/0!</v>
      </c>
    </row>
    <row r="32" spans="2:21" s="6" customFormat="1" ht="50.25" customHeight="1" thickBot="1" x14ac:dyDescent="0.3">
      <c r="B32" s="55" t="s">
        <v>29</v>
      </c>
      <c r="C32" s="56"/>
      <c r="D32" s="12">
        <f>'[1]2019 por mes'!QZ$25</f>
        <v>4</v>
      </c>
      <c r="E32" s="13">
        <f t="shared" si="12"/>
        <v>3</v>
      </c>
      <c r="F32" s="14">
        <f t="shared" si="7"/>
        <v>0.75</v>
      </c>
      <c r="G32" s="12">
        <f>'[1]2019 por mes'!RC$25</f>
        <v>0</v>
      </c>
      <c r="H32" s="15">
        <f>'[1]2019 por mes'!RG$25</f>
        <v>0</v>
      </c>
      <c r="I32" s="14" t="e">
        <f t="shared" si="8"/>
        <v>#DIV/0!</v>
      </c>
      <c r="J32" s="12">
        <f>'[1]2019 por mes'!RJ$25</f>
        <v>0</v>
      </c>
      <c r="K32" s="15">
        <f>'[1]2019 por mes'!RN$25</f>
        <v>0</v>
      </c>
      <c r="L32" s="14" t="e">
        <f t="shared" si="9"/>
        <v>#DIV/0!</v>
      </c>
      <c r="M32" s="12">
        <f>'[1]2019 por mes'!RQ$25</f>
        <v>4</v>
      </c>
      <c r="N32" s="15">
        <f>'[1]2019 por mes'!RU$25</f>
        <v>3</v>
      </c>
      <c r="O32" s="14">
        <f t="shared" si="10"/>
        <v>0.75</v>
      </c>
      <c r="P32" s="12">
        <f>'[1]2019 por mes'!RX$25</f>
        <v>0</v>
      </c>
      <c r="Q32" s="15">
        <f>'[1]2019 por mes'!SB$25</f>
        <v>0</v>
      </c>
      <c r="R32" s="14" t="e">
        <f t="shared" si="11"/>
        <v>#DIV/0!</v>
      </c>
    </row>
    <row r="33" spans="2:21" s="6" customFormat="1" ht="50.25" customHeight="1" thickBot="1" x14ac:dyDescent="0.3">
      <c r="B33" s="55" t="s">
        <v>30</v>
      </c>
      <c r="C33" s="56"/>
      <c r="D33" s="12">
        <f>'[1]2019 por mes'!SE$25</f>
        <v>4</v>
      </c>
      <c r="E33" s="13">
        <f t="shared" si="12"/>
        <v>4</v>
      </c>
      <c r="F33" s="14">
        <f t="shared" si="7"/>
        <v>1</v>
      </c>
      <c r="G33" s="12">
        <f>'[1]2019 por mes'!SH$25</f>
        <v>0</v>
      </c>
      <c r="H33" s="15">
        <f>'[1]2019 por mes'!SL$25</f>
        <v>0</v>
      </c>
      <c r="I33" s="14" t="e">
        <f t="shared" si="8"/>
        <v>#DIV/0!</v>
      </c>
      <c r="J33" s="12">
        <f>'[1]2019 por mes'!SO$25</f>
        <v>0</v>
      </c>
      <c r="K33" s="15">
        <f>'[1]2019 por mes'!SS$25</f>
        <v>0</v>
      </c>
      <c r="L33" s="14" t="e">
        <f t="shared" si="9"/>
        <v>#DIV/0!</v>
      </c>
      <c r="M33" s="12">
        <f>'[1]2019 por mes'!SV$25</f>
        <v>4</v>
      </c>
      <c r="N33" s="15">
        <f>'[1]2019 por mes'!SZ$25</f>
        <v>4</v>
      </c>
      <c r="O33" s="14">
        <f t="shared" si="10"/>
        <v>1</v>
      </c>
      <c r="P33" s="12">
        <f>'[1]2019 por mes'!TC$25</f>
        <v>0</v>
      </c>
      <c r="Q33" s="15">
        <f>'[1]2019 por mes'!TG$25</f>
        <v>0</v>
      </c>
      <c r="R33" s="14" t="e">
        <f t="shared" si="11"/>
        <v>#DIV/0!</v>
      </c>
    </row>
    <row r="34" spans="2:21" s="6" customFormat="1" ht="50.25" customHeight="1" thickBot="1" x14ac:dyDescent="0.3">
      <c r="B34" s="55" t="s">
        <v>31</v>
      </c>
      <c r="C34" s="56"/>
      <c r="D34" s="12">
        <f>'[1]2019 por mes'!TJ$25</f>
        <v>432</v>
      </c>
      <c r="E34" s="13">
        <f t="shared" si="12"/>
        <v>668</v>
      </c>
      <c r="F34" s="14">
        <f t="shared" si="7"/>
        <v>1.5462962962962963</v>
      </c>
      <c r="G34" s="12">
        <f>'[1]2019 por mes'!TM$25</f>
        <v>95</v>
      </c>
      <c r="H34" s="15">
        <f>'[1]2019 por mes'!TQ$25</f>
        <v>247</v>
      </c>
      <c r="I34" s="14">
        <f t="shared" si="8"/>
        <v>2.6</v>
      </c>
      <c r="J34" s="12">
        <f>'[1]2019 por mes'!TT$25</f>
        <v>114</v>
      </c>
      <c r="K34" s="15">
        <f>'[1]2019 por mes'!TX$25</f>
        <v>96</v>
      </c>
      <c r="L34" s="14">
        <f t="shared" si="9"/>
        <v>0.84210526315789469</v>
      </c>
      <c r="M34" s="12">
        <f>'[1]2019 por mes'!UA$25</f>
        <v>166</v>
      </c>
      <c r="N34" s="15">
        <f>'[1]2019 por mes'!UE$25</f>
        <v>80</v>
      </c>
      <c r="O34" s="14">
        <f t="shared" si="10"/>
        <v>0.48192771084337349</v>
      </c>
      <c r="P34" s="12">
        <f>'[1]2019 por mes'!UH$25</f>
        <v>57</v>
      </c>
      <c r="Q34" s="15">
        <f>'[1]2019 por mes'!UL$25</f>
        <v>245</v>
      </c>
      <c r="R34" s="14">
        <f t="shared" si="11"/>
        <v>4.2982456140350873</v>
      </c>
    </row>
    <row r="35" spans="2:21" s="6" customFormat="1" ht="50.25" customHeight="1" thickBot="1" x14ac:dyDescent="0.3">
      <c r="B35" s="55" t="s">
        <v>32</v>
      </c>
      <c r="C35" s="56"/>
      <c r="D35" s="12">
        <f>'[1]2019 por mes'!UO$25</f>
        <v>23760</v>
      </c>
      <c r="E35" s="13">
        <f t="shared" si="12"/>
        <v>42799</v>
      </c>
      <c r="F35" s="14">
        <f t="shared" si="7"/>
        <v>1.8013047138047138</v>
      </c>
      <c r="G35" s="12">
        <f>'[1]2019 por mes'!UR$25</f>
        <v>5225</v>
      </c>
      <c r="H35" s="15">
        <f>'[1]2019 por mes'!UV$25</f>
        <v>7326</v>
      </c>
      <c r="I35" s="14">
        <f t="shared" si="8"/>
        <v>1.4021052631578947</v>
      </c>
      <c r="J35" s="12">
        <f>'[1]2019 por mes'!UY$25</f>
        <v>6270</v>
      </c>
      <c r="K35" s="15">
        <f>'[1]2019 por mes'!VC$25</f>
        <v>6299</v>
      </c>
      <c r="L35" s="14">
        <f t="shared" si="9"/>
        <v>1.0046251993620414</v>
      </c>
      <c r="M35" s="12">
        <f>'[1]2019 por mes'!VF$25</f>
        <v>9130</v>
      </c>
      <c r="N35" s="15">
        <f>'[1]2019 por mes'!VJ$25</f>
        <v>15247</v>
      </c>
      <c r="O35" s="14">
        <f t="shared" si="10"/>
        <v>1.6699890470974807</v>
      </c>
      <c r="P35" s="12">
        <f>'[1]2019 por mes'!VM$25</f>
        <v>3135</v>
      </c>
      <c r="Q35" s="15">
        <f>'[1]2019 por mes'!VQ$25</f>
        <v>13927</v>
      </c>
      <c r="R35" s="14">
        <f t="shared" si="11"/>
        <v>4.4424242424242424</v>
      </c>
    </row>
    <row r="36" spans="2:21" s="6" customFormat="1" ht="50.25" customHeight="1" thickBot="1" x14ac:dyDescent="0.3">
      <c r="B36" s="55" t="s">
        <v>33</v>
      </c>
      <c r="C36" s="56"/>
      <c r="D36" s="12">
        <f>'[1]2019 por mes'!VT$25</f>
        <v>2</v>
      </c>
      <c r="E36" s="13">
        <f t="shared" si="12"/>
        <v>0</v>
      </c>
      <c r="F36" s="14">
        <f t="shared" si="7"/>
        <v>0</v>
      </c>
      <c r="G36" s="12">
        <f>'[1]2019 por mes'!VW$25</f>
        <v>1</v>
      </c>
      <c r="H36" s="15">
        <f>'[1]2019 por mes'!WA$25</f>
        <v>0</v>
      </c>
      <c r="I36" s="14">
        <f t="shared" si="8"/>
        <v>0</v>
      </c>
      <c r="J36" s="12">
        <f>'[1]2019 por mes'!WD$25</f>
        <v>1</v>
      </c>
      <c r="K36" s="15">
        <f>'[1]2019 por mes'!WH$25</f>
        <v>0</v>
      </c>
      <c r="L36" s="14">
        <f t="shared" si="9"/>
        <v>0</v>
      </c>
      <c r="M36" s="12">
        <f>'[1]2019 por mes'!WK$25</f>
        <v>2</v>
      </c>
      <c r="N36" s="15">
        <f>'[1]2019 por mes'!WO$25</f>
        <v>0</v>
      </c>
      <c r="O36" s="14">
        <f t="shared" si="10"/>
        <v>0</v>
      </c>
      <c r="P36" s="12">
        <f>'[1]2019 por mes'!WR$25</f>
        <v>2</v>
      </c>
      <c r="Q36" s="15">
        <f>'[1]2019 por mes'!WV$25</f>
        <v>0</v>
      </c>
      <c r="R36" s="14">
        <f t="shared" si="11"/>
        <v>0</v>
      </c>
    </row>
    <row r="37" spans="2:21" s="6" customFormat="1" ht="50.25" customHeight="1" thickBot="1" x14ac:dyDescent="0.3">
      <c r="B37" s="55" t="s">
        <v>34</v>
      </c>
      <c r="C37" s="56"/>
      <c r="D37" s="12">
        <f>'[1]2019 por mes'!WY$25</f>
        <v>2</v>
      </c>
      <c r="E37" s="13">
        <f t="shared" si="12"/>
        <v>3</v>
      </c>
      <c r="F37" s="14">
        <f>(H37+K37+N37+Q37)/D37</f>
        <v>1.5</v>
      </c>
      <c r="G37" s="12">
        <f>'[1]2019 por mes'!XB$25</f>
        <v>1</v>
      </c>
      <c r="H37" s="15">
        <f>'[1]2019 por mes'!XF$25</f>
        <v>1</v>
      </c>
      <c r="I37" s="14">
        <f>H37/G37</f>
        <v>1</v>
      </c>
      <c r="J37" s="12">
        <f>'[1]2019 por mes'!XI$25</f>
        <v>0</v>
      </c>
      <c r="K37" s="15">
        <f>'[1]2019 por mes'!XM$25</f>
        <v>0</v>
      </c>
      <c r="L37" s="14" t="e">
        <f>K37/J37</f>
        <v>#DIV/0!</v>
      </c>
      <c r="M37" s="12">
        <f>'[1]2019 por mes'!XP$25</f>
        <v>1</v>
      </c>
      <c r="N37" s="15">
        <f>'[1]2019 por mes'!XT$25</f>
        <v>0</v>
      </c>
      <c r="O37" s="14">
        <f>N37/M37</f>
        <v>0</v>
      </c>
      <c r="P37" s="12">
        <f>'[1]2019 por mes'!XW$25</f>
        <v>0</v>
      </c>
      <c r="Q37" s="15">
        <f>'[1]2019 por mes'!YA$25</f>
        <v>2</v>
      </c>
      <c r="R37" s="14" t="e">
        <f>Q37/P37</f>
        <v>#DIV/0!</v>
      </c>
    </row>
    <row r="38" spans="2:21" ht="76.5" customHeight="1" thickBot="1" x14ac:dyDescent="0.3">
      <c r="B38" s="57" t="s">
        <v>35</v>
      </c>
      <c r="C38" s="58"/>
      <c r="D38" s="12">
        <f>'[1]2019 por mes'!ATP$25</f>
        <v>6</v>
      </c>
      <c r="E38" s="13">
        <f t="shared" si="12"/>
        <v>8</v>
      </c>
      <c r="F38" s="14">
        <f>(H38+K38+N38+Q38)/D38</f>
        <v>1.3333333333333333</v>
      </c>
      <c r="G38" s="12">
        <f>'[1]2019 por mes'!ATS$25</f>
        <v>0</v>
      </c>
      <c r="H38" s="15">
        <f>'[1]2019 por mes'!ATW$25</f>
        <v>6</v>
      </c>
      <c r="I38" s="14" t="e">
        <f>H38/G38</f>
        <v>#DIV/0!</v>
      </c>
      <c r="J38" s="12">
        <f>'[1]2019 por mes'!ATZ$25</f>
        <v>3</v>
      </c>
      <c r="K38" s="15">
        <f>'[1]2019 por mes'!AUD$25</f>
        <v>0</v>
      </c>
      <c r="L38" s="14">
        <f>K38/J38</f>
        <v>0</v>
      </c>
      <c r="M38" s="12">
        <f>'[1]2019 por mes'!AUG$25</f>
        <v>3</v>
      </c>
      <c r="N38" s="15">
        <f>'[1]2019 por mes'!AUK$25</f>
        <v>1</v>
      </c>
      <c r="O38" s="14">
        <f>N38/M38</f>
        <v>0.33333333333333331</v>
      </c>
      <c r="P38" s="12">
        <f>'[1]2019 por mes'!AUN$25</f>
        <v>0</v>
      </c>
      <c r="Q38" s="15">
        <f>'[1]2019 por mes'!AUR$25</f>
        <v>1</v>
      </c>
      <c r="R38" s="14" t="e">
        <f>Q38/P38</f>
        <v>#DIV/0!</v>
      </c>
      <c r="S38" s="26"/>
      <c r="T38" s="26"/>
      <c r="U38" s="26"/>
    </row>
    <row r="39" spans="2:21" ht="72" customHeight="1" thickBot="1" x14ac:dyDescent="0.3">
      <c r="B39" s="57" t="s">
        <v>36</v>
      </c>
      <c r="C39" s="58"/>
      <c r="D39" s="12">
        <f>'[1]2019 por mes'!AVZ$25</f>
        <v>2</v>
      </c>
      <c r="E39" s="13">
        <f t="shared" si="12"/>
        <v>1</v>
      </c>
      <c r="F39" s="14">
        <f>(H39+K39+N39+Q39)/D39</f>
        <v>0.5</v>
      </c>
      <c r="G39" s="12">
        <f>'[1]2019 por mes'!AWC$25</f>
        <v>1</v>
      </c>
      <c r="H39" s="15">
        <f>'[1]2019 por mes'!AWG$25</f>
        <v>0</v>
      </c>
      <c r="I39" s="14">
        <f>H39/G39</f>
        <v>0</v>
      </c>
      <c r="J39" s="12">
        <f>'[1]2019 por mes'!AWJ$25</f>
        <v>0</v>
      </c>
      <c r="K39" s="15">
        <f>'[1]2019 por mes'!AWN$25</f>
        <v>1</v>
      </c>
      <c r="L39" s="14" t="e">
        <f>K39/J39</f>
        <v>#DIV/0!</v>
      </c>
      <c r="M39" s="12">
        <f>'[1]2019 por mes'!AWQ$25</f>
        <v>0</v>
      </c>
      <c r="N39" s="15">
        <f>'[1]2019 por mes'!AWU$25</f>
        <v>0</v>
      </c>
      <c r="O39" s="14" t="e">
        <f>N39/M39</f>
        <v>#DIV/0!</v>
      </c>
      <c r="P39" s="12">
        <f>'[1]2019 por mes'!AWX$25</f>
        <v>1</v>
      </c>
      <c r="Q39" s="15">
        <f>'[1]2019 por mes'!AXB$25</f>
        <v>0</v>
      </c>
      <c r="R39" s="14">
        <f>Q39/P39</f>
        <v>0</v>
      </c>
      <c r="S39" s="6"/>
      <c r="T39" s="6"/>
      <c r="U39" s="26"/>
    </row>
    <row r="40" spans="2:21" s="18" customFormat="1" x14ac:dyDescent="0.25">
      <c r="B40" s="16"/>
      <c r="C40" s="16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2:21" s="6" customFormat="1" ht="19.5" thickBot="1" x14ac:dyDescent="0.3">
      <c r="B41" s="61" t="s">
        <v>37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5"/>
      <c r="R41" s="5"/>
      <c r="S41"/>
      <c r="T41"/>
      <c r="U41"/>
    </row>
    <row r="42" spans="2:21" s="6" customFormat="1" ht="32.25" thickBot="1" x14ac:dyDescent="0.3">
      <c r="B42" s="66" t="s">
        <v>3</v>
      </c>
      <c r="C42" s="67"/>
      <c r="D42" s="27" t="s">
        <v>4</v>
      </c>
      <c r="E42" s="28" t="s">
        <v>5</v>
      </c>
      <c r="F42" s="29" t="s">
        <v>6</v>
      </c>
      <c r="G42" s="27" t="s">
        <v>7</v>
      </c>
      <c r="H42" s="30" t="s">
        <v>8</v>
      </c>
      <c r="I42" s="31" t="s">
        <v>9</v>
      </c>
      <c r="J42" s="27" t="s">
        <v>10</v>
      </c>
      <c r="K42" s="30" t="s">
        <v>8</v>
      </c>
      <c r="L42" s="31" t="s">
        <v>9</v>
      </c>
      <c r="M42" s="27" t="s">
        <v>11</v>
      </c>
      <c r="N42" s="30" t="s">
        <v>8</v>
      </c>
      <c r="O42" s="31" t="s">
        <v>9</v>
      </c>
      <c r="P42" s="27" t="s">
        <v>12</v>
      </c>
      <c r="Q42" s="30" t="s">
        <v>8</v>
      </c>
      <c r="R42" s="31" t="s">
        <v>9</v>
      </c>
      <c r="S42"/>
      <c r="T42"/>
    </row>
    <row r="43" spans="2:21" s="6" customFormat="1" ht="50.25" customHeight="1" thickBot="1" x14ac:dyDescent="0.3">
      <c r="B43" s="55" t="s">
        <v>38</v>
      </c>
      <c r="C43" s="56"/>
      <c r="D43" s="12">
        <f>'[1]2019 por mes'!YD$25</f>
        <v>7</v>
      </c>
      <c r="E43" s="13">
        <f>SUM(H43,K43,N43,Q43)</f>
        <v>0</v>
      </c>
      <c r="F43" s="14">
        <f>(H43+K43+N43+Q43)/D43</f>
        <v>0</v>
      </c>
      <c r="G43" s="12">
        <f>'[1]2019 por mes'!YG$25</f>
        <v>0</v>
      </c>
      <c r="H43" s="15">
        <f>'[1]2019 por mes'!YK$25</f>
        <v>0</v>
      </c>
      <c r="I43" s="14" t="e">
        <f>H43/G43</f>
        <v>#DIV/0!</v>
      </c>
      <c r="J43" s="12">
        <f>'[1]2019 por mes'!YN$25</f>
        <v>0</v>
      </c>
      <c r="K43" s="15">
        <f>'[1]2019 por mes'!YR$25</f>
        <v>0</v>
      </c>
      <c r="L43" s="14" t="e">
        <f>K43/J43</f>
        <v>#DIV/0!</v>
      </c>
      <c r="M43" s="12">
        <f>'[1]2019 por mes'!YU$25</f>
        <v>7</v>
      </c>
      <c r="N43" s="15">
        <f>'[1]2019 por mes'!YY$25</f>
        <v>0</v>
      </c>
      <c r="O43" s="14">
        <f>N43/M43</f>
        <v>0</v>
      </c>
      <c r="P43" s="12">
        <f>'[1]2019 por mes'!ZB$25</f>
        <v>0</v>
      </c>
      <c r="Q43" s="15">
        <f>'[1]2019 por mes'!ZF$25</f>
        <v>0</v>
      </c>
      <c r="R43" s="14" t="e">
        <f>Q43/P43</f>
        <v>#DIV/0!</v>
      </c>
    </row>
    <row r="44" spans="2:21" s="6" customFormat="1" ht="50.25" customHeight="1" thickBot="1" x14ac:dyDescent="0.3">
      <c r="B44" s="55" t="s">
        <v>39</v>
      </c>
      <c r="C44" s="56"/>
      <c r="D44" s="12">
        <f>'[1]2019 por mes'!ZI$25</f>
        <v>15</v>
      </c>
      <c r="E44" s="13">
        <f>SUM(H44,K44,N44,Q44)</f>
        <v>15</v>
      </c>
      <c r="F44" s="14">
        <f>(H44+K44+N44+Q44)/D44</f>
        <v>1</v>
      </c>
      <c r="G44" s="12">
        <f>'[1]2019 por mes'!ZL$25</f>
        <v>2</v>
      </c>
      <c r="H44" s="15">
        <f>'[1]2019 por mes'!ZP$25</f>
        <v>2</v>
      </c>
      <c r="I44" s="14">
        <f>H44/G44</f>
        <v>1</v>
      </c>
      <c r="J44" s="12">
        <f>'[1]2019 por mes'!ZS$25</f>
        <v>5</v>
      </c>
      <c r="K44" s="15">
        <f>'[1]2019 por mes'!ZW$25</f>
        <v>5</v>
      </c>
      <c r="L44" s="14">
        <f>K44/J44</f>
        <v>1</v>
      </c>
      <c r="M44" s="12">
        <f>'[1]2019 por mes'!ZZ$25</f>
        <v>5</v>
      </c>
      <c r="N44" s="15">
        <f>'[1]2019 por mes'!AAD$25</f>
        <v>5</v>
      </c>
      <c r="O44" s="14">
        <f>N44/M44</f>
        <v>1</v>
      </c>
      <c r="P44" s="12">
        <f>'[1]2019 por mes'!AAG$25</f>
        <v>3</v>
      </c>
      <c r="Q44" s="15">
        <f>'[1]2019 por mes'!AAK$25</f>
        <v>3</v>
      </c>
      <c r="R44" s="14">
        <f>Q44/P44</f>
        <v>1</v>
      </c>
    </row>
    <row r="45" spans="2:21" s="18" customFormat="1" x14ac:dyDescent="0.25">
      <c r="B45" s="16"/>
      <c r="C45" s="1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2:21" s="6" customFormat="1" ht="19.5" thickBot="1" x14ac:dyDescent="0.3">
      <c r="B46" s="61" t="s">
        <v>40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5"/>
      <c r="R46" s="5"/>
      <c r="S46"/>
      <c r="T46"/>
      <c r="U46"/>
    </row>
    <row r="47" spans="2:21" s="6" customFormat="1" ht="32.25" thickBot="1" x14ac:dyDescent="0.3">
      <c r="B47" s="68" t="s">
        <v>3</v>
      </c>
      <c r="C47" s="69"/>
      <c r="D47" s="32" t="s">
        <v>4</v>
      </c>
      <c r="E47" s="33" t="s">
        <v>5</v>
      </c>
      <c r="F47" s="34" t="s">
        <v>6</v>
      </c>
      <c r="G47" s="32" t="s">
        <v>7</v>
      </c>
      <c r="H47" s="35" t="s">
        <v>8</v>
      </c>
      <c r="I47" s="36" t="s">
        <v>9</v>
      </c>
      <c r="J47" s="32" t="s">
        <v>10</v>
      </c>
      <c r="K47" s="35" t="s">
        <v>8</v>
      </c>
      <c r="L47" s="36" t="s">
        <v>9</v>
      </c>
      <c r="M47" s="32" t="s">
        <v>11</v>
      </c>
      <c r="N47" s="35" t="s">
        <v>8</v>
      </c>
      <c r="O47" s="36" t="s">
        <v>9</v>
      </c>
      <c r="P47" s="32" t="s">
        <v>12</v>
      </c>
      <c r="Q47" s="35" t="s">
        <v>8</v>
      </c>
      <c r="R47" s="36" t="s">
        <v>9</v>
      </c>
      <c r="S47"/>
      <c r="T47"/>
    </row>
    <row r="48" spans="2:21" s="6" customFormat="1" ht="50.25" customHeight="1" thickBot="1" x14ac:dyDescent="0.3">
      <c r="B48" s="55" t="s">
        <v>41</v>
      </c>
      <c r="C48" s="56"/>
      <c r="D48" s="12">
        <f>'[1]2019 por mes'!AAN$25</f>
        <v>1072</v>
      </c>
      <c r="E48" s="13">
        <f>SUM(H48,K48,N48,Q48)</f>
        <v>1149</v>
      </c>
      <c r="F48" s="14">
        <f>(H48+K48+N48+Q48)/D48</f>
        <v>1.0718283582089552</v>
      </c>
      <c r="G48" s="12">
        <f>'[1]2019 por mes'!AAQ$25</f>
        <v>264</v>
      </c>
      <c r="H48" s="15">
        <f>'[1]2019 por mes'!AAU$25</f>
        <v>191</v>
      </c>
      <c r="I48" s="14">
        <f>H48/G48</f>
        <v>0.72348484848484851</v>
      </c>
      <c r="J48" s="12">
        <f>'[1]2019 por mes'!AAX$25</f>
        <v>264</v>
      </c>
      <c r="K48" s="15">
        <f>'[1]2019 por mes'!ABB$25</f>
        <v>187</v>
      </c>
      <c r="L48" s="14">
        <f>K48/J48</f>
        <v>0.70833333333333337</v>
      </c>
      <c r="M48" s="12">
        <f>'[1]2019 por mes'!ABE$25</f>
        <v>264</v>
      </c>
      <c r="N48" s="15">
        <f>'[1]2019 por mes'!ABI$25</f>
        <v>76</v>
      </c>
      <c r="O48" s="14">
        <f>N48/M48</f>
        <v>0.2878787878787879</v>
      </c>
      <c r="P48" s="12">
        <f>'[1]2019 por mes'!ABL$25</f>
        <v>280</v>
      </c>
      <c r="Q48" s="15">
        <f>'[1]2019 por mes'!ABP$25</f>
        <v>695</v>
      </c>
      <c r="R48" s="14">
        <f>Q48/P48</f>
        <v>2.4821428571428572</v>
      </c>
    </row>
    <row r="49" spans="2:21" s="18" customFormat="1" x14ac:dyDescent="0.25">
      <c r="B49" s="16"/>
      <c r="C49" s="1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2:21" s="18" customFormat="1" x14ac:dyDescent="0.25">
      <c r="B50" s="16"/>
      <c r="C50" s="1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2:21" s="6" customFormat="1" ht="19.5" thickBot="1" x14ac:dyDescent="0.3">
      <c r="B51" s="61" t="s">
        <v>42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5"/>
      <c r="R51" s="5"/>
      <c r="S51"/>
      <c r="T51"/>
      <c r="U51"/>
    </row>
    <row r="52" spans="2:21" s="6" customFormat="1" ht="32.25" thickBot="1" x14ac:dyDescent="0.3">
      <c r="B52" s="64" t="s">
        <v>3</v>
      </c>
      <c r="C52" s="65"/>
      <c r="D52" s="37" t="s">
        <v>4</v>
      </c>
      <c r="E52" s="38" t="s">
        <v>5</v>
      </c>
      <c r="F52" s="39" t="s">
        <v>6</v>
      </c>
      <c r="G52" s="37" t="s">
        <v>7</v>
      </c>
      <c r="H52" s="40" t="s">
        <v>8</v>
      </c>
      <c r="I52" s="41" t="s">
        <v>9</v>
      </c>
      <c r="J52" s="37" t="s">
        <v>10</v>
      </c>
      <c r="K52" s="40" t="s">
        <v>8</v>
      </c>
      <c r="L52" s="41" t="s">
        <v>9</v>
      </c>
      <c r="M52" s="37" t="s">
        <v>11</v>
      </c>
      <c r="N52" s="40" t="s">
        <v>8</v>
      </c>
      <c r="O52" s="41" t="s">
        <v>9</v>
      </c>
      <c r="P52" s="37" t="s">
        <v>12</v>
      </c>
      <c r="Q52" s="40" t="s">
        <v>8</v>
      </c>
      <c r="R52" s="41" t="s">
        <v>9</v>
      </c>
      <c r="S52"/>
      <c r="T52"/>
    </row>
    <row r="53" spans="2:21" s="6" customFormat="1" ht="50.25" customHeight="1" thickBot="1" x14ac:dyDescent="0.3">
      <c r="B53" s="55" t="s">
        <v>43</v>
      </c>
      <c r="C53" s="56"/>
      <c r="D53" s="12">
        <f>'[1]2019 por mes'!ACX$25</f>
        <v>1</v>
      </c>
      <c r="E53" s="13">
        <f t="shared" ref="E53:E62" si="13">SUM(H53,K53,N53,Q53)</f>
        <v>17</v>
      </c>
      <c r="F53" s="14">
        <f t="shared" ref="F53:F61" si="14">(H53+K53+N53+Q53)/D53</f>
        <v>17</v>
      </c>
      <c r="G53" s="12">
        <f>'[1]2019 por mes'!ADA$25</f>
        <v>0</v>
      </c>
      <c r="H53" s="15">
        <f>'[1]2019 por mes'!ADE$25</f>
        <v>0</v>
      </c>
      <c r="I53" s="14" t="e">
        <f t="shared" ref="I53:I61" si="15">H53/G53</f>
        <v>#DIV/0!</v>
      </c>
      <c r="J53" s="12">
        <f>'[1]2019 por mes'!ADH$25</f>
        <v>0</v>
      </c>
      <c r="K53" s="15">
        <f>'[1]2019 por mes'!ADL$25</f>
        <v>0</v>
      </c>
      <c r="L53" s="14" t="e">
        <f t="shared" ref="L53:L61" si="16">K53/J53</f>
        <v>#DIV/0!</v>
      </c>
      <c r="M53" s="12">
        <f>'[1]2019 por mes'!ADO$25</f>
        <v>0</v>
      </c>
      <c r="N53" s="15">
        <f>'[1]2019 por mes'!ADS$25</f>
        <v>0</v>
      </c>
      <c r="O53" s="14" t="e">
        <f t="shared" ref="O53:O61" si="17">N53/M53</f>
        <v>#DIV/0!</v>
      </c>
      <c r="P53" s="12">
        <f>'[1]2019 por mes'!ADV$25</f>
        <v>1</v>
      </c>
      <c r="Q53" s="15">
        <f>'[1]2019 por mes'!ADZ$25</f>
        <v>17</v>
      </c>
      <c r="R53" s="14">
        <f t="shared" ref="R53:R61" si="18">Q53/P53</f>
        <v>17</v>
      </c>
    </row>
    <row r="54" spans="2:21" s="6" customFormat="1" ht="50.25" customHeight="1" thickBot="1" x14ac:dyDescent="0.3">
      <c r="B54" s="55" t="s">
        <v>44</v>
      </c>
      <c r="C54" s="56"/>
      <c r="D54" s="12">
        <f>'[1]2019 por mes'!AEC$25</f>
        <v>1</v>
      </c>
      <c r="E54" s="13">
        <f t="shared" si="13"/>
        <v>31</v>
      </c>
      <c r="F54" s="14">
        <f t="shared" si="14"/>
        <v>31</v>
      </c>
      <c r="G54" s="12">
        <f>'[1]2019 por mes'!AEF$25</f>
        <v>0</v>
      </c>
      <c r="H54" s="15">
        <f>'[1]2019 por mes'!AEJ$25</f>
        <v>0</v>
      </c>
      <c r="I54" s="14" t="e">
        <f t="shared" si="15"/>
        <v>#DIV/0!</v>
      </c>
      <c r="J54" s="12">
        <f>'[1]2019 por mes'!AEM$25</f>
        <v>1</v>
      </c>
      <c r="K54" s="15">
        <f>'[1]2019 por mes'!AEQ$25</f>
        <v>31</v>
      </c>
      <c r="L54" s="14">
        <f t="shared" si="16"/>
        <v>31</v>
      </c>
      <c r="M54" s="12">
        <f>'[1]2019 por mes'!AET$25</f>
        <v>0</v>
      </c>
      <c r="N54" s="15">
        <f>'[1]2019 por mes'!AEX$25</f>
        <v>0</v>
      </c>
      <c r="O54" s="14" t="e">
        <f t="shared" si="17"/>
        <v>#DIV/0!</v>
      </c>
      <c r="P54" s="12">
        <f>'[1]2019 por mes'!AFA$25</f>
        <v>0</v>
      </c>
      <c r="Q54" s="15">
        <f>'[1]2019 por mes'!AFE$25</f>
        <v>0</v>
      </c>
      <c r="R54" s="14" t="e">
        <f t="shared" si="18"/>
        <v>#DIV/0!</v>
      </c>
    </row>
    <row r="55" spans="2:21" s="6" customFormat="1" ht="50.25" customHeight="1" thickBot="1" x14ac:dyDescent="0.3">
      <c r="B55" s="55" t="s">
        <v>45</v>
      </c>
      <c r="C55" s="56"/>
      <c r="D55" s="12">
        <f>'[1]2019 por mes'!AFH$25</f>
        <v>0</v>
      </c>
      <c r="E55" s="13">
        <f t="shared" si="13"/>
        <v>0</v>
      </c>
      <c r="F55" s="14" t="e">
        <f t="shared" si="14"/>
        <v>#DIV/0!</v>
      </c>
      <c r="G55" s="12">
        <f>'[1]2019 por mes'!AFK$25</f>
        <v>0</v>
      </c>
      <c r="H55" s="15">
        <f>'[1]2019 por mes'!AFO$25</f>
        <v>0</v>
      </c>
      <c r="I55" s="14" t="e">
        <f t="shared" si="15"/>
        <v>#DIV/0!</v>
      </c>
      <c r="J55" s="12">
        <f>'[1]2019 por mes'!AFR$25</f>
        <v>0</v>
      </c>
      <c r="K55" s="15">
        <f>'[1]2019 por mes'!AFV$25</f>
        <v>0</v>
      </c>
      <c r="L55" s="14" t="e">
        <f t="shared" si="16"/>
        <v>#DIV/0!</v>
      </c>
      <c r="M55" s="12">
        <f>'[1]2019 por mes'!AFY$25</f>
        <v>0</v>
      </c>
      <c r="N55" s="15">
        <f>'[1]2019 por mes'!AGC$25</f>
        <v>0</v>
      </c>
      <c r="O55" s="14" t="e">
        <f t="shared" si="17"/>
        <v>#DIV/0!</v>
      </c>
      <c r="P55" s="12">
        <f>'[1]2019 por mes'!AGF$25</f>
        <v>0</v>
      </c>
      <c r="Q55" s="15">
        <f>'[1]2019 por mes'!AGJ$25</f>
        <v>0</v>
      </c>
      <c r="R55" s="14" t="e">
        <f t="shared" si="18"/>
        <v>#DIV/0!</v>
      </c>
    </row>
    <row r="56" spans="2:21" s="6" customFormat="1" ht="50.25" customHeight="1" thickBot="1" x14ac:dyDescent="0.3">
      <c r="B56" s="55" t="s">
        <v>46</v>
      </c>
      <c r="C56" s="56"/>
      <c r="D56" s="12">
        <f>'[1]2019 por mes'!AGM$25</f>
        <v>8</v>
      </c>
      <c r="E56" s="13">
        <f t="shared" si="13"/>
        <v>8</v>
      </c>
      <c r="F56" s="14">
        <f t="shared" si="14"/>
        <v>1</v>
      </c>
      <c r="G56" s="12">
        <f>'[1]2019 por mes'!AGP$25</f>
        <v>0</v>
      </c>
      <c r="H56" s="15">
        <f>'[1]2019 por mes'!AGT$25</f>
        <v>0</v>
      </c>
      <c r="I56" s="14" t="e">
        <f t="shared" si="15"/>
        <v>#DIV/0!</v>
      </c>
      <c r="J56" s="12">
        <f>'[1]2019 por mes'!AGW$25</f>
        <v>4</v>
      </c>
      <c r="K56" s="15">
        <f>'[1]2019 por mes'!AHA$25</f>
        <v>8</v>
      </c>
      <c r="L56" s="14">
        <f t="shared" si="16"/>
        <v>2</v>
      </c>
      <c r="M56" s="12">
        <f>'[1]2019 por mes'!AHD$25</f>
        <v>4</v>
      </c>
      <c r="N56" s="15">
        <f>'[1]2019 por mes'!AHH$25</f>
        <v>0</v>
      </c>
      <c r="O56" s="14">
        <f t="shared" si="17"/>
        <v>0</v>
      </c>
      <c r="P56" s="12">
        <f>'[1]2019 por mes'!AHK$25</f>
        <v>0</v>
      </c>
      <c r="Q56" s="15">
        <f>'[1]2019 por mes'!AHO$25</f>
        <v>0</v>
      </c>
      <c r="R56" s="14" t="e">
        <f t="shared" si="18"/>
        <v>#DIV/0!</v>
      </c>
    </row>
    <row r="57" spans="2:21" s="6" customFormat="1" ht="50.25" customHeight="1" thickBot="1" x14ac:dyDescent="0.3">
      <c r="B57" s="55" t="s">
        <v>47</v>
      </c>
      <c r="C57" s="56"/>
      <c r="D57" s="12">
        <f>'[1]2019 por mes'!AHR$25</f>
        <v>8</v>
      </c>
      <c r="E57" s="13">
        <f t="shared" si="13"/>
        <v>0</v>
      </c>
      <c r="F57" s="14">
        <f t="shared" si="14"/>
        <v>0</v>
      </c>
      <c r="G57" s="12">
        <f>'[1]2019 por mes'!AHU$25</f>
        <v>0</v>
      </c>
      <c r="H57" s="15">
        <f>'[1]2019 por mes'!AHY$25</f>
        <v>0</v>
      </c>
      <c r="I57" s="14" t="e">
        <f t="shared" si="15"/>
        <v>#DIV/0!</v>
      </c>
      <c r="J57" s="12">
        <f>'[1]2019 por mes'!AIB$25</f>
        <v>0</v>
      </c>
      <c r="K57" s="15">
        <f>'[1]2019 por mes'!AIF$25</f>
        <v>0</v>
      </c>
      <c r="L57" s="14" t="e">
        <f t="shared" si="16"/>
        <v>#DIV/0!</v>
      </c>
      <c r="M57" s="12">
        <f>'[1]2019 por mes'!AII$25</f>
        <v>4</v>
      </c>
      <c r="N57" s="15">
        <f>'[1]2019 por mes'!AIM$25</f>
        <v>0</v>
      </c>
      <c r="O57" s="14">
        <f t="shared" si="17"/>
        <v>0</v>
      </c>
      <c r="P57" s="12">
        <f>'[1]2019 por mes'!AIP$25</f>
        <v>4</v>
      </c>
      <c r="Q57" s="15">
        <f>'[1]2019 por mes'!AIT$25</f>
        <v>0</v>
      </c>
      <c r="R57" s="14">
        <f t="shared" si="18"/>
        <v>0</v>
      </c>
    </row>
    <row r="58" spans="2:21" s="6" customFormat="1" ht="50.25" customHeight="1" thickBot="1" x14ac:dyDescent="0.3">
      <c r="B58" s="55" t="s">
        <v>48</v>
      </c>
      <c r="C58" s="56"/>
      <c r="D58" s="12">
        <f>'[1]2019 por mes'!AIW$25</f>
        <v>4</v>
      </c>
      <c r="E58" s="13">
        <f t="shared" si="13"/>
        <v>0</v>
      </c>
      <c r="F58" s="14">
        <f t="shared" si="14"/>
        <v>0</v>
      </c>
      <c r="G58" s="12">
        <f>'[1]2019 por mes'!AIZ$25</f>
        <v>0</v>
      </c>
      <c r="H58" s="15">
        <f>'[1]2019 por mes'!AJD$25</f>
        <v>0</v>
      </c>
      <c r="I58" s="14" t="e">
        <f t="shared" si="15"/>
        <v>#DIV/0!</v>
      </c>
      <c r="J58" s="12">
        <f>'[1]2019 por mes'!AJG$25</f>
        <v>0</v>
      </c>
      <c r="K58" s="15">
        <f>'[1]2019 por mes'!AJK$25</f>
        <v>0</v>
      </c>
      <c r="L58" s="14" t="e">
        <f t="shared" si="16"/>
        <v>#DIV/0!</v>
      </c>
      <c r="M58" s="12">
        <f>'[1]2019 por mes'!AJN$25</f>
        <v>4</v>
      </c>
      <c r="N58" s="15">
        <f>'[1]2019 por mes'!AJR$25</f>
        <v>0</v>
      </c>
      <c r="O58" s="14">
        <f t="shared" si="17"/>
        <v>0</v>
      </c>
      <c r="P58" s="12">
        <f>'[1]2019 por mes'!AJU$25</f>
        <v>0</v>
      </c>
      <c r="Q58" s="15">
        <f>'[1]2019 por mes'!AJY$25</f>
        <v>0</v>
      </c>
      <c r="R58" s="14" t="e">
        <f t="shared" si="18"/>
        <v>#DIV/0!</v>
      </c>
    </row>
    <row r="59" spans="2:21" s="6" customFormat="1" ht="50.25" customHeight="1" thickBot="1" x14ac:dyDescent="0.3">
      <c r="B59" s="55" t="s">
        <v>49</v>
      </c>
      <c r="C59" s="56"/>
      <c r="D59" s="12">
        <f>'[1]2019 por mes'!AKB$25</f>
        <v>32</v>
      </c>
      <c r="E59" s="13">
        <f t="shared" si="13"/>
        <v>33</v>
      </c>
      <c r="F59" s="14">
        <f t="shared" si="14"/>
        <v>1.03125</v>
      </c>
      <c r="G59" s="12">
        <f>'[1]2019 por mes'!AKE$25</f>
        <v>0</v>
      </c>
      <c r="H59" s="15">
        <f>'[1]2019 por mes'!AKI$25</f>
        <v>0</v>
      </c>
      <c r="I59" s="14" t="e">
        <f t="shared" si="15"/>
        <v>#DIV/0!</v>
      </c>
      <c r="J59" s="12">
        <f>'[1]2019 por mes'!AKL$25</f>
        <v>14</v>
      </c>
      <c r="K59" s="15">
        <f>'[1]2019 por mes'!AKP$25</f>
        <v>19</v>
      </c>
      <c r="L59" s="14">
        <f t="shared" si="16"/>
        <v>1.3571428571428572</v>
      </c>
      <c r="M59" s="12">
        <f>'[1]2019 por mes'!AKS$25</f>
        <v>18</v>
      </c>
      <c r="N59" s="15">
        <f>'[1]2019 por mes'!AKW$25</f>
        <v>8</v>
      </c>
      <c r="O59" s="14">
        <f t="shared" si="17"/>
        <v>0.44444444444444442</v>
      </c>
      <c r="P59" s="12">
        <f>'[1]2019 por mes'!AKZ$25</f>
        <v>0</v>
      </c>
      <c r="Q59" s="15">
        <f>'[1]2019 por mes'!ALD$25</f>
        <v>6</v>
      </c>
      <c r="R59" s="14" t="e">
        <f t="shared" si="18"/>
        <v>#DIV/0!</v>
      </c>
    </row>
    <row r="60" spans="2:21" s="6" customFormat="1" ht="57" customHeight="1" thickBot="1" x14ac:dyDescent="0.3">
      <c r="B60" s="55" t="s">
        <v>50</v>
      </c>
      <c r="C60" s="56"/>
      <c r="D60" s="12">
        <f>'[1]2019 por mes'!ALG$25</f>
        <v>100</v>
      </c>
      <c r="E60" s="13">
        <f t="shared" si="13"/>
        <v>99</v>
      </c>
      <c r="F60" s="14">
        <f t="shared" si="14"/>
        <v>0.99</v>
      </c>
      <c r="G60" s="12">
        <f>'[1]2019 por mes'!ALJ$25</f>
        <v>5</v>
      </c>
      <c r="H60" s="15">
        <f>'[1]2019 por mes'!ALN$25</f>
        <v>5</v>
      </c>
      <c r="I60" s="14">
        <f t="shared" si="15"/>
        <v>1</v>
      </c>
      <c r="J60" s="12">
        <f>'[1]2019 por mes'!ALQ$25</f>
        <v>45</v>
      </c>
      <c r="K60" s="15">
        <f>'[1]2019 por mes'!ALU$25</f>
        <v>35</v>
      </c>
      <c r="L60" s="14">
        <f t="shared" si="16"/>
        <v>0.77777777777777779</v>
      </c>
      <c r="M60" s="12">
        <f>'[1]2019 por mes'!ALX$25</f>
        <v>25</v>
      </c>
      <c r="N60" s="15">
        <f>'[1]2019 por mes'!AMB$25</f>
        <v>39</v>
      </c>
      <c r="O60" s="14">
        <f t="shared" si="17"/>
        <v>1.56</v>
      </c>
      <c r="P60" s="12">
        <f>'[1]2019 por mes'!AME$25</f>
        <v>25</v>
      </c>
      <c r="Q60" s="15">
        <f>'[1]2019 por mes'!AMI$25</f>
        <v>20</v>
      </c>
      <c r="R60" s="14">
        <f t="shared" si="18"/>
        <v>0.8</v>
      </c>
    </row>
    <row r="61" spans="2:21" s="6" customFormat="1" ht="54.75" customHeight="1" thickBot="1" x14ac:dyDescent="0.3">
      <c r="B61" s="55" t="s">
        <v>51</v>
      </c>
      <c r="C61" s="56"/>
      <c r="D61" s="12">
        <f>'[1]2019 por mes'!AML$25</f>
        <v>16</v>
      </c>
      <c r="E61" s="13">
        <f t="shared" si="13"/>
        <v>59</v>
      </c>
      <c r="F61" s="14">
        <f t="shared" si="14"/>
        <v>3.6875</v>
      </c>
      <c r="G61" s="12">
        <f>'[1]2019 por mes'!AMO$25</f>
        <v>4</v>
      </c>
      <c r="H61" s="15">
        <f>'[1]2019 por mes'!AMS$25</f>
        <v>24</v>
      </c>
      <c r="I61" s="14">
        <f t="shared" si="15"/>
        <v>6</v>
      </c>
      <c r="J61" s="12">
        <f>'[1]2019 por mes'!AMV$25</f>
        <v>4</v>
      </c>
      <c r="K61" s="15">
        <f>'[1]2019 por mes'!AMZ$25</f>
        <v>20</v>
      </c>
      <c r="L61" s="14">
        <f t="shared" si="16"/>
        <v>5</v>
      </c>
      <c r="M61" s="12">
        <f>'[1]2019 por mes'!ANC$25</f>
        <v>4</v>
      </c>
      <c r="N61" s="15">
        <f>'[1]2019 por mes'!ANG$25</f>
        <v>6</v>
      </c>
      <c r="O61" s="14">
        <f t="shared" si="17"/>
        <v>1.5</v>
      </c>
      <c r="P61" s="12">
        <f>'[1]2019 por mes'!ANJ$25</f>
        <v>4</v>
      </c>
      <c r="Q61" s="15">
        <f>'[1]2019 por mes'!ANN$25</f>
        <v>9</v>
      </c>
      <c r="R61" s="14">
        <f t="shared" si="18"/>
        <v>2.25</v>
      </c>
    </row>
    <row r="62" spans="2:21" ht="102" customHeight="1" thickBot="1" x14ac:dyDescent="0.3">
      <c r="B62" s="57" t="s">
        <v>52</v>
      </c>
      <c r="C62" s="58"/>
      <c r="D62" s="12">
        <f>'[1]2019 por mes'!AUU$25</f>
        <v>3</v>
      </c>
      <c r="E62" s="13">
        <f t="shared" si="13"/>
        <v>4</v>
      </c>
      <c r="F62" s="14">
        <f>(H62+K62+N62+Q62)/D62</f>
        <v>1.3333333333333333</v>
      </c>
      <c r="G62" s="12">
        <f>'[1]2019 por mes'!AUX$25</f>
        <v>0</v>
      </c>
      <c r="H62" s="15">
        <f>'[1]2019 por mes'!AVB$25</f>
        <v>0</v>
      </c>
      <c r="I62" s="14" t="e">
        <f>H62/G62</f>
        <v>#DIV/0!</v>
      </c>
      <c r="J62" s="12">
        <f>'[1]2019 por mes'!AVE$25</f>
        <v>3</v>
      </c>
      <c r="K62" s="15">
        <f>'[1]2019 por mes'!AVI$25</f>
        <v>0</v>
      </c>
      <c r="L62" s="14">
        <f>K62/J62</f>
        <v>0</v>
      </c>
      <c r="M62" s="12">
        <f>'[1]2019 por mes'!AVL$25</f>
        <v>0</v>
      </c>
      <c r="N62" s="15">
        <f>'[1]2019 por mes'!AVP$25</f>
        <v>0</v>
      </c>
      <c r="O62" s="14" t="e">
        <f>N62/M62</f>
        <v>#DIV/0!</v>
      </c>
      <c r="P62" s="12">
        <f>'[1]2019 por mes'!AVS$25</f>
        <v>0</v>
      </c>
      <c r="Q62" s="15">
        <f>'[1]2019 por mes'!AVW$25</f>
        <v>4</v>
      </c>
      <c r="R62" s="14" t="e">
        <f>Q62/P62</f>
        <v>#DIV/0!</v>
      </c>
      <c r="S62" s="6"/>
      <c r="T62" s="6"/>
      <c r="U62" s="26"/>
    </row>
    <row r="63" spans="2:21" s="18" customFormat="1" x14ac:dyDescent="0.25">
      <c r="B63" s="16"/>
      <c r="C63" s="16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2:21" s="18" customFormat="1" x14ac:dyDescent="0.25">
      <c r="B64" s="16"/>
      <c r="C64" s="16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2:21" s="6" customFormat="1" ht="19.5" thickBot="1" x14ac:dyDescent="0.3">
      <c r="B65" s="61" t="s">
        <v>53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5"/>
      <c r="R65" s="5"/>
      <c r="S65"/>
      <c r="T65"/>
      <c r="U65"/>
    </row>
    <row r="66" spans="2:21" s="6" customFormat="1" ht="32.25" thickBot="1" x14ac:dyDescent="0.3">
      <c r="B66" s="59" t="s">
        <v>3</v>
      </c>
      <c r="C66" s="60"/>
      <c r="D66" s="42" t="s">
        <v>4</v>
      </c>
      <c r="E66" s="43" t="s">
        <v>5</v>
      </c>
      <c r="F66" s="44" t="s">
        <v>6</v>
      </c>
      <c r="G66" s="42" t="s">
        <v>7</v>
      </c>
      <c r="H66" s="45" t="s">
        <v>8</v>
      </c>
      <c r="I66" s="46" t="s">
        <v>9</v>
      </c>
      <c r="J66" s="42" t="s">
        <v>10</v>
      </c>
      <c r="K66" s="45" t="s">
        <v>8</v>
      </c>
      <c r="L66" s="46" t="s">
        <v>9</v>
      </c>
      <c r="M66" s="42" t="s">
        <v>11</v>
      </c>
      <c r="N66" s="45" t="s">
        <v>8</v>
      </c>
      <c r="O66" s="46" t="s">
        <v>9</v>
      </c>
      <c r="P66" s="42" t="s">
        <v>12</v>
      </c>
      <c r="Q66" s="45" t="s">
        <v>8</v>
      </c>
      <c r="R66" s="46" t="s">
        <v>9</v>
      </c>
      <c r="S66"/>
      <c r="T66"/>
    </row>
    <row r="67" spans="2:21" s="26" customFormat="1" ht="53.25" customHeight="1" thickBot="1" x14ac:dyDescent="0.3">
      <c r="B67" s="55" t="s">
        <v>54</v>
      </c>
      <c r="C67" s="56"/>
      <c r="D67" s="12">
        <f>'[1]2019 por mes'!AOV$25</f>
        <v>40</v>
      </c>
      <c r="E67" s="13">
        <f>SUM(H67,K67,N67,Q67)</f>
        <v>5</v>
      </c>
      <c r="F67" s="14">
        <f>(H67+K67+N67+Q67)/D67</f>
        <v>0.125</v>
      </c>
      <c r="G67" s="12">
        <f>'[1]2019 por mes'!AOY$25</f>
        <v>0</v>
      </c>
      <c r="H67" s="15">
        <f>'[1]2019 por mes'!APC$25</f>
        <v>0</v>
      </c>
      <c r="I67" s="14" t="e">
        <f>H67/G67</f>
        <v>#DIV/0!</v>
      </c>
      <c r="J67" s="12">
        <f>'[1]2019 por mes'!APF$25</f>
        <v>25</v>
      </c>
      <c r="K67" s="15">
        <f>'[1]2019 por mes'!APJ$25</f>
        <v>4</v>
      </c>
      <c r="L67" s="14">
        <f>K67/J67</f>
        <v>0.16</v>
      </c>
      <c r="M67" s="12">
        <f>'[1]2019 por mes'!APM$25</f>
        <v>15</v>
      </c>
      <c r="N67" s="15">
        <f>'[1]2019 por mes'!APQ$25</f>
        <v>1</v>
      </c>
      <c r="O67" s="14">
        <f>N67/M67</f>
        <v>6.6666666666666666E-2</v>
      </c>
      <c r="P67" s="12">
        <f>'[1]2019 por mes'!APT$25</f>
        <v>0</v>
      </c>
      <c r="Q67" s="15">
        <f>'[1]2019 por mes'!APX$25</f>
        <v>0</v>
      </c>
      <c r="R67" s="14" t="e">
        <f>Q67/P67</f>
        <v>#DIV/0!</v>
      </c>
      <c r="S67" s="6"/>
      <c r="T67" s="6"/>
      <c r="U67" s="6"/>
    </row>
    <row r="68" spans="2:21" s="6" customFormat="1" ht="60" customHeight="1" thickBot="1" x14ac:dyDescent="0.3">
      <c r="B68" s="55" t="s">
        <v>55</v>
      </c>
      <c r="C68" s="56"/>
      <c r="D68" s="12">
        <f>'[1]2019 por mes'!ANQ$25</f>
        <v>1</v>
      </c>
      <c r="E68" s="13">
        <f>SUM(H68,K68,N68,Q68)</f>
        <v>4</v>
      </c>
      <c r="F68" s="14">
        <f>(H68+K68+N68+Q68)/D68</f>
        <v>4</v>
      </c>
      <c r="G68" s="12">
        <f>'[1]2019 por mes'!ANT$25</f>
        <v>0</v>
      </c>
      <c r="H68" s="15">
        <f>'[1]2019 por mes'!ANX$25</f>
        <v>0</v>
      </c>
      <c r="I68" s="14" t="e">
        <f>H68/G68</f>
        <v>#DIV/0!</v>
      </c>
      <c r="J68" s="12">
        <f>'[1]2019 por mes'!AOA$25</f>
        <v>1</v>
      </c>
      <c r="K68" s="15">
        <f>'[1]2019 por mes'!AOE$25</f>
        <v>4</v>
      </c>
      <c r="L68" s="14">
        <f>K68/J68</f>
        <v>4</v>
      </c>
      <c r="M68" s="12">
        <f>'[1]2019 por mes'!AOH$25</f>
        <v>0</v>
      </c>
      <c r="N68" s="15">
        <f>'[1]2019 por mes'!AOL$25</f>
        <v>0</v>
      </c>
      <c r="O68" s="14" t="e">
        <f>N68/M68</f>
        <v>#DIV/0!</v>
      </c>
      <c r="P68" s="12">
        <f>'[1]2019 por mes'!AOO$25</f>
        <v>0</v>
      </c>
      <c r="Q68" s="15">
        <f>'[1]2019 por mes'!AOS$25</f>
        <v>0</v>
      </c>
      <c r="R68" s="14" t="e">
        <f>Q68/P68</f>
        <v>#DIV/0!</v>
      </c>
    </row>
    <row r="69" spans="2:21" s="18" customFormat="1" x14ac:dyDescent="0.25">
      <c r="B69" s="16"/>
      <c r="C69" s="16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2:21" s="6" customFormat="1" ht="19.5" thickBot="1" x14ac:dyDescent="0.3">
      <c r="B70" s="61" t="s">
        <v>56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5"/>
      <c r="R70" s="5"/>
      <c r="S70"/>
      <c r="T70"/>
      <c r="U70"/>
    </row>
    <row r="71" spans="2:21" s="6" customFormat="1" ht="32.25" thickBot="1" x14ac:dyDescent="0.3">
      <c r="B71" s="62" t="s">
        <v>3</v>
      </c>
      <c r="C71" s="63"/>
      <c r="D71" s="47" t="s">
        <v>4</v>
      </c>
      <c r="E71" s="48" t="s">
        <v>5</v>
      </c>
      <c r="F71" s="49" t="s">
        <v>6</v>
      </c>
      <c r="G71" s="47" t="s">
        <v>7</v>
      </c>
      <c r="H71" s="50" t="s">
        <v>8</v>
      </c>
      <c r="I71" s="51" t="s">
        <v>9</v>
      </c>
      <c r="J71" s="47" t="s">
        <v>10</v>
      </c>
      <c r="K71" s="50" t="s">
        <v>8</v>
      </c>
      <c r="L71" s="51" t="s">
        <v>9</v>
      </c>
      <c r="M71" s="47" t="s">
        <v>11</v>
      </c>
      <c r="N71" s="50" t="s">
        <v>8</v>
      </c>
      <c r="O71" s="51" t="s">
        <v>9</v>
      </c>
      <c r="P71" s="47" t="s">
        <v>12</v>
      </c>
      <c r="Q71" s="50" t="s">
        <v>8</v>
      </c>
      <c r="R71" s="51" t="s">
        <v>9</v>
      </c>
      <c r="S71"/>
      <c r="T71"/>
    </row>
    <row r="72" spans="2:21" s="26" customFormat="1" ht="50.25" customHeight="1" thickBot="1" x14ac:dyDescent="0.3">
      <c r="B72" s="55" t="s">
        <v>57</v>
      </c>
      <c r="C72" s="56"/>
      <c r="D72" s="12">
        <f>'[1]2019 por mes'!AQA$25</f>
        <v>1</v>
      </c>
      <c r="E72" s="13">
        <f>SUM(H72,K72,N72,Q72)</f>
        <v>0</v>
      </c>
      <c r="F72" s="14">
        <f>(H72+K72+N72+Q72)/D72</f>
        <v>0</v>
      </c>
      <c r="G72" s="12">
        <f>'[1]2019 por mes'!AQD$25</f>
        <v>1</v>
      </c>
      <c r="H72" s="15">
        <f>'[1]2019 por mes'!AQH$25</f>
        <v>0</v>
      </c>
      <c r="I72" s="14">
        <f>H72/G72</f>
        <v>0</v>
      </c>
      <c r="J72" s="12">
        <f>'[1]2019 por mes'!AQK$25</f>
        <v>0</v>
      </c>
      <c r="K72" s="15">
        <f>'[1]2019 por mes'!AQO$25</f>
        <v>0</v>
      </c>
      <c r="L72" s="14" t="e">
        <f>K72/J72</f>
        <v>#DIV/0!</v>
      </c>
      <c r="M72" s="12">
        <f>'[1]2019 por mes'!AQR$25</f>
        <v>0</v>
      </c>
      <c r="N72" s="15">
        <f>'[1]2019 por mes'!AQV$25</f>
        <v>0</v>
      </c>
      <c r="O72" s="14" t="e">
        <f>N72/M72</f>
        <v>#DIV/0!</v>
      </c>
      <c r="P72" s="12">
        <f>'[1]2019 por mes'!AQY$25</f>
        <v>0</v>
      </c>
      <c r="Q72" s="15">
        <f>'[1]2019 por mes'!ARC$25</f>
        <v>0</v>
      </c>
      <c r="R72" s="14" t="e">
        <f>Q72/P72</f>
        <v>#DIV/0!</v>
      </c>
      <c r="S72" s="6"/>
      <c r="T72" s="6"/>
      <c r="U72" s="6"/>
    </row>
    <row r="73" spans="2:21" s="26" customFormat="1" ht="50.25" customHeight="1" thickBot="1" x14ac:dyDescent="0.3">
      <c r="B73" s="55" t="s">
        <v>58</v>
      </c>
      <c r="C73" s="56"/>
      <c r="D73" s="12">
        <f>'[1]2019 por mes'!ARF$25</f>
        <v>1</v>
      </c>
      <c r="E73" s="13">
        <f>SUM(H73,K73,N73,Q73)</f>
        <v>2</v>
      </c>
      <c r="F73" s="14">
        <f>(H73+K73+N73+Q73)/D73</f>
        <v>2</v>
      </c>
      <c r="G73" s="12">
        <f>'[1]2019 por mes'!ARI$25</f>
        <v>0</v>
      </c>
      <c r="H73" s="15">
        <f>'[1]2019 por mes'!ARM$25</f>
        <v>0</v>
      </c>
      <c r="I73" s="14" t="e">
        <f>H73/G73</f>
        <v>#DIV/0!</v>
      </c>
      <c r="J73" s="12">
        <f>'[1]2019 por mes'!ARP$25</f>
        <v>0</v>
      </c>
      <c r="K73" s="15">
        <f>'[1]2019 por mes'!ART$25</f>
        <v>1</v>
      </c>
      <c r="L73" s="14" t="e">
        <f>K73/J73</f>
        <v>#DIV/0!</v>
      </c>
      <c r="M73" s="12">
        <f>'[1]2019 por mes'!ARW$25</f>
        <v>1</v>
      </c>
      <c r="N73" s="15">
        <f>'[1]2019 por mes'!ASA$25</f>
        <v>1</v>
      </c>
      <c r="O73" s="14">
        <f>N73/M73</f>
        <v>1</v>
      </c>
      <c r="P73" s="12">
        <f>'[1]2019 por mes'!ASD$25</f>
        <v>0</v>
      </c>
      <c r="Q73" s="15">
        <f>'[1]2019 por mes'!ASH$25</f>
        <v>0</v>
      </c>
      <c r="R73" s="14" t="e">
        <f>Q73/P73</f>
        <v>#DIV/0!</v>
      </c>
      <c r="S73" s="6"/>
      <c r="T73" s="6"/>
      <c r="U73" s="6"/>
    </row>
    <row r="74" spans="2:21" s="26" customFormat="1" ht="50.25" customHeight="1" thickBot="1" x14ac:dyDescent="0.3">
      <c r="B74" s="57" t="s">
        <v>59</v>
      </c>
      <c r="C74" s="58"/>
      <c r="D74" s="12">
        <f>'[1]2019 por mes'!ASK$25</f>
        <v>1</v>
      </c>
      <c r="E74" s="13">
        <f>SUM(H74,K74,N74,Q74)</f>
        <v>3</v>
      </c>
      <c r="F74" s="14">
        <f>(H74+K74+N74+Q74)/D74</f>
        <v>3</v>
      </c>
      <c r="G74" s="12">
        <f>'[1]2019 por mes'!ASN$25</f>
        <v>0</v>
      </c>
      <c r="H74" s="15">
        <f>'[1]2019 por mes'!ASR$25</f>
        <v>0</v>
      </c>
      <c r="I74" s="14" t="e">
        <f>H74/G74</f>
        <v>#DIV/0!</v>
      </c>
      <c r="J74" s="12">
        <f>'[1]2019 por mes'!ASU$25</f>
        <v>1</v>
      </c>
      <c r="K74" s="15">
        <f>'[1]2019 por mes'!ASY$25</f>
        <v>3</v>
      </c>
      <c r="L74" s="14">
        <f>K74/J74</f>
        <v>3</v>
      </c>
      <c r="M74" s="12">
        <f>'[1]2019 por mes'!ATB$25</f>
        <v>0</v>
      </c>
      <c r="N74" s="15">
        <f>'[1]2019 por mes'!ATF$25</f>
        <v>0</v>
      </c>
      <c r="O74" s="14" t="e">
        <f>N74/M74</f>
        <v>#DIV/0!</v>
      </c>
      <c r="P74" s="12">
        <f>'[1]2019 por mes'!ATI$25</f>
        <v>0</v>
      </c>
      <c r="Q74" s="15">
        <f>'[1]2019 por mes'!ATM$25</f>
        <v>0</v>
      </c>
      <c r="R74" s="14" t="e">
        <f>Q74/P74</f>
        <v>#DIV/0!</v>
      </c>
      <c r="S74" s="6"/>
      <c r="T74" s="6"/>
    </row>
    <row r="75" spans="2:21" s="18" customFormat="1" x14ac:dyDescent="0.25">
      <c r="B75" s="16"/>
      <c r="C75" s="16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</sheetData>
  <mergeCells count="59">
    <mergeCell ref="B11:C11"/>
    <mergeCell ref="B6:R6"/>
    <mergeCell ref="M7:P7"/>
    <mergeCell ref="B8:P8"/>
    <mergeCell ref="B9:C9"/>
    <mergeCell ref="B10:C10"/>
    <mergeCell ref="B24:C24"/>
    <mergeCell ref="B12:C12"/>
    <mergeCell ref="B13:C13"/>
    <mergeCell ref="B14:C14"/>
    <mergeCell ref="B15:C15"/>
    <mergeCell ref="B16:C16"/>
    <mergeCell ref="B18:P18"/>
    <mergeCell ref="B19:C19"/>
    <mergeCell ref="B20:C20"/>
    <mergeCell ref="B21:C21"/>
    <mergeCell ref="B22:C22"/>
    <mergeCell ref="B23:C23"/>
    <mergeCell ref="B38:C38"/>
    <mergeCell ref="B25:C25"/>
    <mergeCell ref="B26:C26"/>
    <mergeCell ref="B29:P29"/>
    <mergeCell ref="B30:C30"/>
    <mergeCell ref="B31:C31"/>
    <mergeCell ref="B32:C32"/>
    <mergeCell ref="B33:C33"/>
    <mergeCell ref="B34:C34"/>
    <mergeCell ref="B35:C35"/>
    <mergeCell ref="B36:C36"/>
    <mergeCell ref="B37:C37"/>
    <mergeCell ref="B51:P51"/>
    <mergeCell ref="B39:C39"/>
    <mergeCell ref="B41:P41"/>
    <mergeCell ref="B42:C42"/>
    <mergeCell ref="B43:C43"/>
    <mergeCell ref="B44:C44"/>
    <mergeCell ref="B46:P46"/>
    <mergeCell ref="B47:C47"/>
    <mergeCell ref="B48:C48"/>
    <mergeCell ref="B65:P65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73:C73"/>
    <mergeCell ref="B74:C74"/>
    <mergeCell ref="B66:C66"/>
    <mergeCell ref="B67:C67"/>
    <mergeCell ref="B68:C68"/>
    <mergeCell ref="B70:P70"/>
    <mergeCell ref="B71:C71"/>
    <mergeCell ref="B72:C72"/>
  </mergeCells>
  <conditionalFormatting sqref="D10:E10 G10:R10 D11:R16 D20:R26 D31:R39 D43:R44 D48:R48 D53:R62 D67:R68 D72:R74">
    <cfRule type="containsErrors" dxfId="3" priority="4">
      <formula>ISERROR(D10)</formula>
    </cfRule>
  </conditionalFormatting>
  <conditionalFormatting sqref="F10:F16 F20:F26 F31:F39 F43:F44 F48 F53:F62 F67:F68 F72:F74">
    <cfRule type="cellIs" dxfId="2" priority="1" operator="lessThanOrEqual">
      <formula>0.5</formula>
    </cfRule>
    <cfRule type="cellIs" dxfId="1" priority="2" operator="greaterThan">
      <formula>0.7</formula>
    </cfRule>
    <cfRule type="cellIs" dxfId="0" priority="3" operator="between">
      <formula>0.511</formula>
      <formula>0.7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scale="6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Env MICH </vt:lpstr>
      <vt:lpstr>'Env MICH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DR. ISRAEL TOMAS</cp:lastModifiedBy>
  <dcterms:created xsi:type="dcterms:W3CDTF">2020-01-30T17:34:26Z</dcterms:created>
  <dcterms:modified xsi:type="dcterms:W3CDTF">2020-04-02T19:50:10Z</dcterms:modified>
</cp:coreProperties>
</file>